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  <sheet name="01 02 Pol" sheetId="13" r:id="rId7"/>
  </sheets>
  <externalReferences>
    <externalReference r:id="rId8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Pol'!$A$1:$I$293</definedName>
    <definedName name="_xlnm.Print_Area" localSheetId="6">'01 02 Pol'!$A$1:$I$107</definedName>
    <definedName name="_xlnm.Print_Area" localSheetId="4">'Rekapitulace Objekt 01'!$A$1:$H$47</definedName>
    <definedName name="_xlnm.Print_Area" localSheetId="1">Stavba!$A$1:$J$53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5" i="1"/>
  <c r="J43"/>
  <c r="J41"/>
  <c r="J39"/>
  <c r="J38"/>
  <c r="D47" i="11"/>
  <c r="H41"/>
  <c r="H37"/>
  <c r="H36"/>
  <c r="BC33"/>
  <c r="AN109" i="13"/>
  <c r="O19" i="11" s="1"/>
  <c r="BA89" i="13"/>
  <c r="BA75"/>
  <c r="BA62"/>
  <c r="BA56"/>
  <c r="BA52"/>
  <c r="BA48"/>
  <c r="AZ39"/>
  <c r="BA16"/>
  <c r="AZ13"/>
  <c r="G9"/>
  <c r="F8" s="1"/>
  <c r="G10"/>
  <c r="F11"/>
  <c r="G15"/>
  <c r="G20"/>
  <c r="G24"/>
  <c r="F21" s="1"/>
  <c r="G25"/>
  <c r="G26"/>
  <c r="G27"/>
  <c r="G28"/>
  <c r="G33"/>
  <c r="F29" s="1"/>
  <c r="G36"/>
  <c r="G40"/>
  <c r="F37" s="1"/>
  <c r="H39" i="11" s="1"/>
  <c r="G42" i="13"/>
  <c r="G43"/>
  <c r="G47"/>
  <c r="G51"/>
  <c r="G55"/>
  <c r="G58"/>
  <c r="G59"/>
  <c r="G61"/>
  <c r="G63"/>
  <c r="G64"/>
  <c r="G66"/>
  <c r="G67"/>
  <c r="G71"/>
  <c r="F68" s="1"/>
  <c r="G74"/>
  <c r="G78"/>
  <c r="G81"/>
  <c r="F82"/>
  <c r="H42" i="11" s="1"/>
  <c r="G84" i="13"/>
  <c r="G85"/>
  <c r="G88"/>
  <c r="G90"/>
  <c r="G91"/>
  <c r="G93"/>
  <c r="F92" s="1"/>
  <c r="G94"/>
  <c r="G95"/>
  <c r="G97"/>
  <c r="G99"/>
  <c r="G102"/>
  <c r="F100" s="1"/>
  <c r="G104"/>
  <c r="F103" s="1"/>
  <c r="H46" i="11" s="1"/>
  <c r="G105" i="13"/>
  <c r="G106"/>
  <c r="D31" i="11"/>
  <c r="H26"/>
  <c r="H24"/>
  <c r="BC22"/>
  <c r="AO295" i="12"/>
  <c r="P18" i="11" s="1"/>
  <c r="AN295" i="12"/>
  <c r="O18" i="11" s="1"/>
  <c r="BA287" i="12"/>
  <c r="BA285"/>
  <c r="BA283"/>
  <c r="BA228"/>
  <c r="BA222"/>
  <c r="BA218"/>
  <c r="BA178"/>
  <c r="BA175"/>
  <c r="BA146"/>
  <c r="BA142"/>
  <c r="BA138"/>
  <c r="BA134"/>
  <c r="BA130"/>
  <c r="BA126"/>
  <c r="BA122"/>
  <c r="BA118"/>
  <c r="BA117"/>
  <c r="BA115"/>
  <c r="BA114"/>
  <c r="BA112"/>
  <c r="BA111"/>
  <c r="BA109"/>
  <c r="BA108"/>
  <c r="BA106"/>
  <c r="BA105"/>
  <c r="BA103"/>
  <c r="BA102"/>
  <c r="BA100"/>
  <c r="BA99"/>
  <c r="BA97"/>
  <c r="BA96"/>
  <c r="BA94"/>
  <c r="BA93"/>
  <c r="BA91"/>
  <c r="BA90"/>
  <c r="BA61"/>
  <c r="BA59"/>
  <c r="BA57"/>
  <c r="BA55"/>
  <c r="BA39"/>
  <c r="BA37"/>
  <c r="BA35"/>
  <c r="BA33"/>
  <c r="BA15"/>
  <c r="AZ13"/>
  <c r="F8"/>
  <c r="J36" i="1" s="1"/>
  <c r="G9" i="12"/>
  <c r="G14"/>
  <c r="G16"/>
  <c r="G17"/>
  <c r="G18"/>
  <c r="G19"/>
  <c r="G20"/>
  <c r="G21"/>
  <c r="G22"/>
  <c r="G23"/>
  <c r="G24"/>
  <c r="G27"/>
  <c r="G29"/>
  <c r="G32"/>
  <c r="F30" s="1"/>
  <c r="G34"/>
  <c r="G36"/>
  <c r="G38"/>
  <c r="G41"/>
  <c r="G43"/>
  <c r="G44"/>
  <c r="G45"/>
  <c r="G49"/>
  <c r="G50"/>
  <c r="G52"/>
  <c r="G54"/>
  <c r="G56"/>
  <c r="G58"/>
  <c r="G60"/>
  <c r="G64"/>
  <c r="G65"/>
  <c r="G67"/>
  <c r="G71"/>
  <c r="G73"/>
  <c r="G74"/>
  <c r="G76"/>
  <c r="G77"/>
  <c r="G78"/>
  <c r="G79"/>
  <c r="G82"/>
  <c r="G84"/>
  <c r="G87"/>
  <c r="G89"/>
  <c r="G92"/>
  <c r="G95"/>
  <c r="G98"/>
  <c r="G101"/>
  <c r="G104"/>
  <c r="G107"/>
  <c r="G110"/>
  <c r="G113"/>
  <c r="G116"/>
  <c r="G121"/>
  <c r="G125"/>
  <c r="G129"/>
  <c r="G133"/>
  <c r="G137"/>
  <c r="G141"/>
  <c r="G145"/>
  <c r="G148"/>
  <c r="G151"/>
  <c r="G154"/>
  <c r="G156"/>
  <c r="G157"/>
  <c r="G158"/>
  <c r="G159"/>
  <c r="G160"/>
  <c r="G161"/>
  <c r="G163"/>
  <c r="G166"/>
  <c r="G169"/>
  <c r="G172"/>
  <c r="G174"/>
  <c r="G177"/>
  <c r="G180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2"/>
  <c r="G204"/>
  <c r="G207"/>
  <c r="G209"/>
  <c r="G211"/>
  <c r="G213"/>
  <c r="G215"/>
  <c r="G217"/>
  <c r="G221"/>
  <c r="G224"/>
  <c r="G227"/>
  <c r="G230"/>
  <c r="G233"/>
  <c r="G236"/>
  <c r="G238"/>
  <c r="G241"/>
  <c r="G244"/>
  <c r="G246"/>
  <c r="G248"/>
  <c r="G250"/>
  <c r="G252"/>
  <c r="G254"/>
  <c r="G256"/>
  <c r="G258"/>
  <c r="G259"/>
  <c r="G261"/>
  <c r="G263"/>
  <c r="G264"/>
  <c r="G265"/>
  <c r="G266"/>
  <c r="G267"/>
  <c r="G268"/>
  <c r="G269"/>
  <c r="G270"/>
  <c r="G271"/>
  <c r="G272"/>
  <c r="G273"/>
  <c r="G276"/>
  <c r="G279"/>
  <c r="G282"/>
  <c r="G284"/>
  <c r="G286"/>
  <c r="G288"/>
  <c r="G289"/>
  <c r="G290"/>
  <c r="G291"/>
  <c r="G292"/>
  <c r="D20" i="11"/>
  <c r="B7"/>
  <c r="B6"/>
  <c r="C1"/>
  <c r="B1"/>
  <c r="B1" i="9"/>
  <c r="C1"/>
  <c r="B7"/>
  <c r="B6"/>
  <c r="H35" i="11" l="1"/>
  <c r="G108" i="13"/>
  <c r="H19" i="11" s="1"/>
  <c r="J37" i="1"/>
  <c r="H44" i="11"/>
  <c r="J50" i="1"/>
  <c r="H45" i="11"/>
  <c r="J51" i="1"/>
  <c r="H38" i="11"/>
  <c r="J40" i="1"/>
  <c r="F44" i="13"/>
  <c r="F85" i="12"/>
  <c r="F86" i="13"/>
  <c r="F280" i="12"/>
  <c r="F46"/>
  <c r="AO109" i="13"/>
  <c r="P19" i="11" s="1"/>
  <c r="F205" i="12"/>
  <c r="F10"/>
  <c r="J53" i="1" l="1"/>
  <c r="H27" i="11"/>
  <c r="J46" i="1"/>
  <c r="H28" i="11"/>
  <c r="J47" i="1"/>
  <c r="H43" i="11"/>
  <c r="J49" i="1"/>
  <c r="H30" i="11"/>
  <c r="J52" i="1"/>
  <c r="H25" i="11"/>
  <c r="G294" i="12"/>
  <c r="H18" i="11" s="1"/>
  <c r="H20" s="1"/>
  <c r="J23" i="1" s="1"/>
  <c r="J24" s="1"/>
  <c r="J44"/>
  <c r="H40" i="11"/>
  <c r="J42" i="1"/>
  <c r="H29" i="11"/>
  <c r="J48" i="1"/>
  <c r="H47" i="11" l="1"/>
  <c r="H31"/>
</calcChain>
</file>

<file path=xl/sharedStrings.xml><?xml version="1.0" encoding="utf-8"?>
<sst xmlns="http://schemas.openxmlformats.org/spreadsheetml/2006/main" count="1507" uniqueCount="601">
  <si>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</si>
  <si>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</si>
  <si>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</si>
  <si>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</si>
  <si>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</si>
  <si>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</si>
  <si>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</si>
  <si>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</si>
  <si>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</si>
  <si>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</si>
  <si>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</si>
  <si>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</si>
  <si>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</si>
  <si>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</si>
  <si>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</si>
  <si>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</si>
  <si>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</si>
  <si>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</si>
  <si>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</si>
  <si>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</si>
  <si>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</si>
  <si>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</si>
  <si>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</si>
  <si>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</si>
  <si>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</si>
  <si>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</si>
  <si>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</si>
  <si>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</si>
  <si>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</si>
  <si>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</si>
  <si>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</si>
  <si>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</si>
  <si>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</si>
  <si>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</si>
  <si>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</si>
  <si>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</si>
  <si>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</si>
  <si>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</si>
  <si>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</si>
  <si>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</si>
  <si>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</si>
  <si>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215011-14</t>
  </si>
  <si>
    <t>Rekonstrukce ZTI v bytových domech Brno-Střed</t>
  </si>
  <si>
    <t>Stavební objekt</t>
  </si>
  <si>
    <t>01</t>
  </si>
  <si>
    <t>Orlí 6</t>
  </si>
  <si>
    <t>Celkem za stavbu</t>
  </si>
  <si>
    <t>Rekapitulace dílů</t>
  </si>
  <si>
    <t>Číslo</t>
  </si>
  <si>
    <t>Název</t>
  </si>
  <si>
    <t>Celkem</t>
  </si>
  <si>
    <t>000</t>
  </si>
  <si>
    <t>Dokumentace stavby</t>
  </si>
  <si>
    <t>11</t>
  </si>
  <si>
    <t>Přípravné a přidružené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</si>
  <si>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</si>
  <si>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</si>
  <si>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</si>
  <si>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</si>
  <si>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</si>
  <si>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</si>
  <si>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96</t>
  </si>
  <si>
    <t>Bourání konstrukcí</t>
  </si>
  <si>
    <t>97</t>
  </si>
  <si>
    <t>Prorážení otvorů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</si>
  <si>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</si>
  <si>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</si>
  <si>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</si>
  <si>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</si>
  <si>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</si>
  <si>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</si>
  <si>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</si>
  <si>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</si>
  <si>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</si>
  <si>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</si>
  <si>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</si>
  <si>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</si>
  <si>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771</t>
  </si>
  <si>
    <t>Podlahy z dlaždic a obklady</t>
  </si>
  <si>
    <t>781</t>
  </si>
  <si>
    <t>Obklady keramické</t>
  </si>
  <si>
    <t>784</t>
  </si>
  <si>
    <t>Malby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</si>
  <si>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</si>
  <si>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</si>
  <si>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</si>
  <si>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</si>
  <si>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</si>
  <si>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</si>
  <si>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</si>
  <si>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</si>
  <si>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Vodovod a kanalizace</t>
  </si>
  <si>
    <t>02</t>
  </si>
  <si>
    <t>Stavební část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</si>
  <si>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</si>
  <si>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</si>
  <si>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</si>
  <si>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</si>
  <si>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</si>
  <si>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</si>
  <si>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</si>
  <si>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</si>
  <si>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</si>
  <si>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Projektová dokumentace skutečného provedení</t>
  </si>
  <si>
    <t>soubor</t>
  </si>
  <si>
    <t>Vlastní</t>
  </si>
  <si>
    <t>POL_NEZ</t>
  </si>
  <si>
    <t>713 46 Montáž izolace tepelné potrubí skružemi</t>
  </si>
  <si>
    <t>bez povrchové úpravy</t>
  </si>
  <si>
    <t>SPX</t>
  </si>
  <si>
    <t>713 46-4 z lehčených hmot, připevněnými na asfaltový tmel za studena, s vyspárováním a provedením spodního nátěru asfaltovým lakem tvrdým - ALT</t>
  </si>
  <si>
    <t>713461121R00</t>
  </si>
  <si>
    <t>...potrubí a ohybů, jednovrstvá</t>
  </si>
  <si>
    <t>m2</t>
  </si>
  <si>
    <t>800-713</t>
  </si>
  <si>
    <t>RTS</t>
  </si>
  <si>
    <t>POL</t>
  </si>
  <si>
    <t>Včetně pomocného lešení o výšce podlahy do 1900 mm a pro zatížení do 1,5 kPa.</t>
  </si>
  <si>
    <t>713 01</t>
  </si>
  <si>
    <t>Tepelná izolace z minerálních vláken s AL polepem, tl. 30 mm, d 22 mm</t>
  </si>
  <si>
    <t>m</t>
  </si>
  <si>
    <t>713 02</t>
  </si>
  <si>
    <t>Tepelná izolace z minerálních vláken s AL polepem, tl. 30 mm, d 28 mm</t>
  </si>
  <si>
    <t>713 03</t>
  </si>
  <si>
    <t>Tepelná izolace z minerálních vláken s AL polepem, tl. 40 mm, d 22 mm</t>
  </si>
  <si>
    <t>713 04</t>
  </si>
  <si>
    <t>Tepelná izolace z minerálních vláken s AL polepem, tl. 40 mm, d 28 mm</t>
  </si>
  <si>
    <t>713 05</t>
  </si>
  <si>
    <t>Tepelná izolace z minerálních vláken s AL polepem, tl. 40 mm, d 35 mm</t>
  </si>
  <si>
    <t>713 06</t>
  </si>
  <si>
    <t>Tepelná izolace z minerálních vláken s AL polepem, tl. 40 mm, d 42 mm</t>
  </si>
  <si>
    <t>713 07</t>
  </si>
  <si>
    <t>Tepelná izolace z minerálních vláken s AL polepem, tl. 40 mm, d 48 mm</t>
  </si>
  <si>
    <t>713 08</t>
  </si>
  <si>
    <t>Tepelná izolace z minerálních vláken s AL polepem, tl. 50 mm, d 42 mm</t>
  </si>
  <si>
    <t>713 09</t>
  </si>
  <si>
    <t>Tepelná izolace z minerálních vláken s AL polepem, tl. 50 mm, d 54 mm</t>
  </si>
  <si>
    <t>998 71-3 Přesun hmot pro izolace tepelné</t>
  </si>
  <si>
    <t>50 m vodorovně</t>
  </si>
  <si>
    <t>998713203R00</t>
  </si>
  <si>
    <t>...v objektech výšky do 24 m</t>
  </si>
  <si>
    <t>%</t>
  </si>
  <si>
    <t>998 71-31 příplatek k ceně za zvětšený přesun přes vymezenou největší dopravní vzdálenost</t>
  </si>
  <si>
    <t>998713293R00</t>
  </si>
  <si>
    <t>...za vzdálenost do 500 m</t>
  </si>
  <si>
    <t>722 13-0 Potrubí z ocelových trubek závitových pozinkovaných</t>
  </si>
  <si>
    <t>722130233R00</t>
  </si>
  <si>
    <t xml:space="preserve">...DN 25, svařovaných 11 343,  </t>
  </si>
  <si>
    <t>800-721</t>
  </si>
  <si>
    <t>Potrubí včetně tvarovek a zednických výpomocí.</t>
  </si>
  <si>
    <t>722130234R00</t>
  </si>
  <si>
    <t xml:space="preserve">...DN 32, svařovaných 11 343,  </t>
  </si>
  <si>
    <t>722130235R00</t>
  </si>
  <si>
    <t xml:space="preserve">...DN 40, svařovaných 11 343,  </t>
  </si>
  <si>
    <t>722130236R00</t>
  </si>
  <si>
    <t xml:space="preserve">...DN 50, svařovaných 11 343,  </t>
  </si>
  <si>
    <t>722 23-1 Armatury závitové se dvěma závity včetně dodávky materiálu</t>
  </si>
  <si>
    <t>722235116R00</t>
  </si>
  <si>
    <t>...kulový kohout, vnitřní-vnitřní závit, DN 50, PN 16, mosaz</t>
  </si>
  <si>
    <t>kus</t>
  </si>
  <si>
    <t>722 25-1 Požární příslušenství</t>
  </si>
  <si>
    <t>722254201RT4</t>
  </si>
  <si>
    <t>...hydrantový systém D 25, box s plnými dveřmi, stálotvará hadice, průměr 19/30</t>
  </si>
  <si>
    <t>722 16</t>
  </si>
  <si>
    <t>Instalace hydrantového systému</t>
  </si>
  <si>
    <t>722 18</t>
  </si>
  <si>
    <t>Potrubní oddělovač BA DN50, vč. šroubení, jm. průtok 16 m3/h, max. provozní teplota 65°C</t>
  </si>
  <si>
    <t>721 14-08 Demontáž potrubí z litinových trub</t>
  </si>
  <si>
    <t>odpadního nebo dešťového,</t>
  </si>
  <si>
    <t>721140802R00</t>
  </si>
  <si>
    <t>...do DN 100</t>
  </si>
  <si>
    <t>721140806R00</t>
  </si>
  <si>
    <t>...přes DN 100 do DN 200</t>
  </si>
  <si>
    <t>721 14-09 Opravy odpadního potrubí litinového</t>
  </si>
  <si>
    <t>721140935R00</t>
  </si>
  <si>
    <t>...přechod z plastových trub na litinu, DN 100</t>
  </si>
  <si>
    <t>721 17-1 Potrubí z plastových trub</t>
  </si>
  <si>
    <t>721176102R00</t>
  </si>
  <si>
    <t>...polypropylenové potrubí PP, připojovací, D 40 mmm, s 1,8 mm, DN 40</t>
  </si>
  <si>
    <t>Potrubí včetně tvarovek. Bez zednických výpomocí.</t>
  </si>
  <si>
    <t>721176103R00</t>
  </si>
  <si>
    <t>...polypropylenové potrubí PP, připojovací, D 50 mmm, s 1,8 mm, DN 50</t>
  </si>
  <si>
    <t>721176104R00</t>
  </si>
  <si>
    <t>...polypropylenové potrubí PP, připojovací, D 75 mmm, s 1,9 mm, DN 70</t>
  </si>
  <si>
    <t>721176105R00</t>
  </si>
  <si>
    <t>...polypropylenové potrubí PP, připojovací, D 110 mmm, s 2,7 mm, DN 100</t>
  </si>
  <si>
    <t>721 17-2 Potrubí z plastových trub odhlučněné</t>
  </si>
  <si>
    <t>včetně tvarovek, objímek a vložek pro tlumení hluku, popř. elektrospojek. Bez zednických výpomocí.</t>
  </si>
  <si>
    <t>721178116R00</t>
  </si>
  <si>
    <t>...vícevrstvé polypropylenové potrubí PP, odpadní (svislé), D 110 mm, s 3,6 mm, DN 100, SN 4,0 kN/m2</t>
  </si>
  <si>
    <t>721178117R00</t>
  </si>
  <si>
    <t>...vícevrstvé polypropylenové potrubí PP, odpadní (svislé), D 125 mm, s 4,2 mm, DN 125, SN 4,0 kN/m2</t>
  </si>
  <si>
    <t>721 17-21 Doplňky potrubí z plastových trub odhlučněných</t>
  </si>
  <si>
    <t>721178126R00</t>
  </si>
  <si>
    <t>...čistící kus pro svislé potrubí, vícevrstvé plastové potrubí, D 110 mm, DN 100</t>
  </si>
  <si>
    <t>721178127R00</t>
  </si>
  <si>
    <t>...čistící kus pro svislé potrubí, vícevrstvé plastové potrubí, D 125 mm, DN 125</t>
  </si>
  <si>
    <t>721 27 Ventilační hlavice</t>
  </si>
  <si>
    <t>721273150RT1</t>
  </si>
  <si>
    <t>...D 50, 75, 110 mm, přivzdušňovací ventil D 50/75/110 mm s dvojitou izolační stěnou, s masivní pryžovou membránou, s odnímatelnou mřížkou proti hmyzu...</t>
  </si>
  <si>
    <t>721273180R00</t>
  </si>
  <si>
    <t>...D 50, 75 mm, podomítkový přivzdušňovací ventil s vyjímatelnou funkční částí, stavební ochrannou zátkou a krytem</t>
  </si>
  <si>
    <t>721 29 Zkouška těsnosti kanalizace v objektech</t>
  </si>
  <si>
    <t>721290112R00</t>
  </si>
  <si>
    <t>...vodou, DN 200</t>
  </si>
  <si>
    <t>721 01</t>
  </si>
  <si>
    <t>Uchycení kanalizačního potrubí</t>
  </si>
  <si>
    <t>721 02</t>
  </si>
  <si>
    <t>Těsnící protipožární ucpávka pro potrubí do d125</t>
  </si>
  <si>
    <t>721 03</t>
  </si>
  <si>
    <t>Napojení nového odpadního potrubí na stávající</t>
  </si>
  <si>
    <t>998 72-1 Přesun hmot pro vnitřní kanalizaci</t>
  </si>
  <si>
    <t>50 m vodorovně, měřeno od těžiště půdorysné plochy skládky do těžiště půdorysné plochy objektu</t>
  </si>
  <si>
    <t>998721103R00</t>
  </si>
  <si>
    <t>t</t>
  </si>
  <si>
    <t>998 72-119 příplatek k ceně za zvětšený přesun přes vymezenou největší dopravní vzdálenost</t>
  </si>
  <si>
    <t>998721193R00</t>
  </si>
  <si>
    <t>...do 500 m</t>
  </si>
  <si>
    <t>722 13-08 Demontáž potrubí z ocelových trubek závitových</t>
  </si>
  <si>
    <t>722130804R00</t>
  </si>
  <si>
    <t>...DN 65</t>
  </si>
  <si>
    <t>722 17-1 Potrubí z plastických hmot</t>
  </si>
  <si>
    <t>722172311R00</t>
  </si>
  <si>
    <t>...polypropylenové potrubí PP-R, D 20 mm, s 2,8 mm, PN 16, polyfuzně svařované</t>
  </si>
  <si>
    <t>722172312R00</t>
  </si>
  <si>
    <t>...polypropylenové potrubí PP-R, D 25 mm, s 3,5 mm, PN 16, polyfuzně svařované</t>
  </si>
  <si>
    <t>722172313R00</t>
  </si>
  <si>
    <t>...polypropylenové potrubí PP-R, D 32 mm, s 4,4 mm, PN 16, polyfuzně svařované</t>
  </si>
  <si>
    <t>722172314R00</t>
  </si>
  <si>
    <t>...polypropylenové potrubí PP-R, D 40 mm, s 5,5 mm, PN 16, polyfuzně svařované</t>
  </si>
  <si>
    <t>722172315R00</t>
  </si>
  <si>
    <t>...polypropylenové potrubí PP-R, D 50 mm, s 6,9 mm, PN 16, polyfuzně svařované</t>
  </si>
  <si>
    <t>722172331R00</t>
  </si>
  <si>
    <t>...polypropylenové potrubí PP-R, D 20 mm, s 3,4 mm, PN 20, polyfuzně svařované</t>
  </si>
  <si>
    <t>722172332R00</t>
  </si>
  <si>
    <t>...polypropylenové potrubí PP-R, D 25 mm, s 4,2 mm, PN 20, polyfuzně svařované</t>
  </si>
  <si>
    <t>722172333R00</t>
  </si>
  <si>
    <t>...polypropylenové potrubí PP-R, D 32 mm, s 5,4 mm, PN 20, polyfuzně svařované</t>
  </si>
  <si>
    <t>722172334R00</t>
  </si>
  <si>
    <t>...polypropylenové potrubí PP-R, D 40 mm, s 6,7 mm, PN 20, polyfuzně svařované</t>
  </si>
  <si>
    <t>722172335R00</t>
  </si>
  <si>
    <t>...polypropylenové potrubí PP-R, D 50 mm, s 8,3 mm, PN 20, polyfuzně svařované</t>
  </si>
  <si>
    <t>722 18-1 Izolace vodovodního potrubí</t>
  </si>
  <si>
    <t>722 18-12 návleková</t>
  </si>
  <si>
    <t>722181212RT7</t>
  </si>
  <si>
    <t>...trubice z pěnového polyetylenu, tloušťka stěny 9 mm, d 22 mm</t>
  </si>
  <si>
    <t>V položce je kalkulována dodávka izolační trubice, spon a lepicí pásky.</t>
  </si>
  <si>
    <t>722181212RT9</t>
  </si>
  <si>
    <t>...trubice z pěnového polyetylenu, tloušťka stěny 9 mm, d 28 mm</t>
  </si>
  <si>
    <t>722181213RT7</t>
  </si>
  <si>
    <t>...trubice z pěnového polyetylenu, tloušťka stěny 13 mm, d 22 mm</t>
  </si>
  <si>
    <t>722181213RT9</t>
  </si>
  <si>
    <t>...trubice z pěnového polyetylenu, tloušťka stěny 13 mm, d 28 mm</t>
  </si>
  <si>
    <t>722181214RT9</t>
  </si>
  <si>
    <t>...trubice z pěnového polyetylenu, tloušťka stěny 20 mm, d 28 mm</t>
  </si>
  <si>
    <t>722181214RV9</t>
  </si>
  <si>
    <t>...trubice z pěnového polyetylenu, tloušťka stěny 20 mm, d 40 mm</t>
  </si>
  <si>
    <t>722181214RW4</t>
  </si>
  <si>
    <t>...trubice z pěnového polyetylenu, tloušťka stěny 20 mm, d 48 mm</t>
  </si>
  <si>
    <t>722 18-18 Demontáž plstěných pásů z trub</t>
  </si>
  <si>
    <t>722181812R00</t>
  </si>
  <si>
    <t>...do D 50</t>
  </si>
  <si>
    <t>722 19 Přípojky ke strojům a zařízením</t>
  </si>
  <si>
    <t>722 19-3 flexibilní hadice</t>
  </si>
  <si>
    <t>722191134R00</t>
  </si>
  <si>
    <t>...flexibilní sanitární hadice , DN 15, délka 600 mm</t>
  </si>
  <si>
    <t>722191136R00</t>
  </si>
  <si>
    <t xml:space="preserve">...flexibilní sanitární hadice , DN 15, délka 1000 mm </t>
  </si>
  <si>
    <t>722 20 Armatury k potrubím z plastů</t>
  </si>
  <si>
    <t>722202442R00</t>
  </si>
  <si>
    <t>...kulový kohout rozebíratelný, s vypouštěním, spoj svařováním, D 20 mm</t>
  </si>
  <si>
    <t>722202443R00</t>
  </si>
  <si>
    <t>...kulový kohout rozebíratelný, s vypouštěním, spoj svařováním, D 25 mm</t>
  </si>
  <si>
    <t>722202445R00</t>
  </si>
  <si>
    <t>...kulový kohout rozebíratelný, s vypouštěním, spoj svařováním, D 40 mm</t>
  </si>
  <si>
    <t>722202512R00</t>
  </si>
  <si>
    <t>...přímý ventil,  , spoj svařováním, D 20 mm</t>
  </si>
  <si>
    <t>722202513R00</t>
  </si>
  <si>
    <t>...přímý ventil,  , spoj svařováním, D 25 mm</t>
  </si>
  <si>
    <t>722202522R00</t>
  </si>
  <si>
    <t>...přímý ventil, s vypouštěním, spoj svařováním, D 20 mm</t>
  </si>
  <si>
    <t>722235111R00</t>
  </si>
  <si>
    <t>...kulový kohout, vnitřní-vnitřní závit, DN 15, PN 25, mosaz</t>
  </si>
  <si>
    <t>722 26 Vodoměry</t>
  </si>
  <si>
    <t>722 26-1 včetně dodávky materiálu</t>
  </si>
  <si>
    <t>722264311R00</t>
  </si>
  <si>
    <t>...bytový vodoměr, závitový jednovtokový suchoběžný, DN 15, pro teplotu vody do 30°C, montáž horizontálně i vertikálně, jmenovitý průtok 1,5 m3/hod, P...</t>
  </si>
  <si>
    <t>722264315R00</t>
  </si>
  <si>
    <t>...bytový vodoměr, závitový jednovtokový suchoběžný, DN 15, pro teplotu vody do 90°C, montáž horizontálně i vertikálně, jmenovitý průtok 1,5 m3/hod, P...</t>
  </si>
  <si>
    <t>722 26-08 Demontáž vodoměrů</t>
  </si>
  <si>
    <t>722 26-082 závitových</t>
  </si>
  <si>
    <t>722260813R00</t>
  </si>
  <si>
    <t>...G 1"</t>
  </si>
  <si>
    <t>722 28 Tlakové zkoušky vodovodního potrubí</t>
  </si>
  <si>
    <t>722280109R00</t>
  </si>
  <si>
    <t>...přes DN 50 do DN 65</t>
  </si>
  <si>
    <t>Včetně dodávky vody, uzavření a zabezpečení konců potrubí.</t>
  </si>
  <si>
    <t>722 29-023 Proplach a dezinfekce vodovodního potrubí</t>
  </si>
  <si>
    <t>722290234R00</t>
  </si>
  <si>
    <t>...do DN 80</t>
  </si>
  <si>
    <t>Včetně dodání desinfekčního prostředku.</t>
  </si>
  <si>
    <t>732 19 Montáž orientačních štítků</t>
  </si>
  <si>
    <t>732199100RM1</t>
  </si>
  <si>
    <t>...s dodávkou orientačního štítku</t>
  </si>
  <si>
    <t>800-731</t>
  </si>
  <si>
    <t>734 21 Ventily odvzdušňovací závitové</t>
  </si>
  <si>
    <t>734 21-1 včetně dodávky materiálu</t>
  </si>
  <si>
    <t>734213112R00</t>
  </si>
  <si>
    <t>...automatický odvzdušňovací ventil , DN 15, PN 10, mosaz</t>
  </si>
  <si>
    <t>722 01</t>
  </si>
  <si>
    <t>Žlab pozinkovaný, d20</t>
  </si>
  <si>
    <t>722 02</t>
  </si>
  <si>
    <t>Žlab pozinkovaný, d25</t>
  </si>
  <si>
    <t>722 03</t>
  </si>
  <si>
    <t>Žlab pozinkovaný, d32</t>
  </si>
  <si>
    <t>722 04</t>
  </si>
  <si>
    <t>Žlab pozinkovaný, d40</t>
  </si>
  <si>
    <t>722 05</t>
  </si>
  <si>
    <t>Žlab pozinkovaný, d50</t>
  </si>
  <si>
    <t>722 06</t>
  </si>
  <si>
    <t>Regulační armatura pro rozvod vody DN20, PN16, t=+120°C, vnitřní závit</t>
  </si>
  <si>
    <t>722 07</t>
  </si>
  <si>
    <t>Přechodka s kovovým závitem vnějším 20x3/4" PPR</t>
  </si>
  <si>
    <t>722 08</t>
  </si>
  <si>
    <t>Tlaková zkouška - uzavření, odvzdušnění a zabezpečení konců potrubí</t>
  </si>
  <si>
    <t>722 09</t>
  </si>
  <si>
    <t>Uzavření a vypuštění stávajících vodovodních rozvodů</t>
  </si>
  <si>
    <t>722 10</t>
  </si>
  <si>
    <t>Napuštění nového vodovodního potrubí</t>
  </si>
  <si>
    <t>722 11</t>
  </si>
  <si>
    <t>Napojení nového stoupacího vodovodního potrubí na rozvody ve zrekonstruovaných bytech</t>
  </si>
  <si>
    <t>722 12</t>
  </si>
  <si>
    <t>Napojení nového vnitřního vodovodu na stávající vodovodní přípojku</t>
  </si>
  <si>
    <t>722 13</t>
  </si>
  <si>
    <t>Napojení nového potrubí na ohřívač teplé vody</t>
  </si>
  <si>
    <t>722 14</t>
  </si>
  <si>
    <t>Uchycení vodovodního  potrubí</t>
  </si>
  <si>
    <t>722 15</t>
  </si>
  <si>
    <t>Těsnící protipožární ucpávka pro potrubí do d50</t>
  </si>
  <si>
    <t>722 17</t>
  </si>
  <si>
    <t>Zaregulování systému dodávky teplé vody</t>
  </si>
  <si>
    <t>998 72-2 Přesun hmot pro vnitřní vodovod</t>
  </si>
  <si>
    <t>vodorovně do 50 m</t>
  </si>
  <si>
    <t>998722103R00</t>
  </si>
  <si>
    <t>998 72-219 příplatek k ceně za zvětšený přesun přes vymezenou největší dopravní vzdálenost</t>
  </si>
  <si>
    <t>998722193R00</t>
  </si>
  <si>
    <t>725 11-08 Demontáž klozetů</t>
  </si>
  <si>
    <t>725110814R00</t>
  </si>
  <si>
    <t>...kombinovaných</t>
  </si>
  <si>
    <t>725 11-2 Klozetové mísy</t>
  </si>
  <si>
    <t>725013161R00</t>
  </si>
  <si>
    <t>...kombinované, bílé, včetně sedátka</t>
  </si>
  <si>
    <t>725 11-29 montáž</t>
  </si>
  <si>
    <t>725119305R00</t>
  </si>
  <si>
    <t>...kombinované</t>
  </si>
  <si>
    <t>725 21-08 Demontáž umyvadel</t>
  </si>
  <si>
    <t>725210821R00</t>
  </si>
  <si>
    <t>...umyvadel bez výtokových armatur</t>
  </si>
  <si>
    <t>725 21-1 Umyvadlo</t>
  </si>
  <si>
    <t>725017163R00</t>
  </si>
  <si>
    <t>...na šrouby, bílé, šířky 60 cm</t>
  </si>
  <si>
    <t>725 21-19 montáž</t>
  </si>
  <si>
    <t>725219201R00</t>
  </si>
  <si>
    <t>...na konzoly</t>
  </si>
  <si>
    <t>Včetně dodání zápachové uzávěrky.</t>
  </si>
  <si>
    <t>725 21-5 Umývátko</t>
  </si>
  <si>
    <t>725017351R00</t>
  </si>
  <si>
    <t xml:space="preserve">...šířky 40 cm, hloubky 31 cm, bílé,  </t>
  </si>
  <si>
    <t>725 22 Vany</t>
  </si>
  <si>
    <t>725 22-9 montáž van</t>
  </si>
  <si>
    <t>725229102R00</t>
  </si>
  <si>
    <t xml:space="preserve">...ocelových,  ,  </t>
  </si>
  <si>
    <t>725 22-08 Demontáž van</t>
  </si>
  <si>
    <t>725220841R00</t>
  </si>
  <si>
    <t>...ocelových</t>
  </si>
  <si>
    <t>725 24 Sprchové kabiny a mísy</t>
  </si>
  <si>
    <t>725 24-9 montáž</t>
  </si>
  <si>
    <t>725249102R00</t>
  </si>
  <si>
    <t>...sprchových mís a vaniček</t>
  </si>
  <si>
    <t>725249103R00</t>
  </si>
  <si>
    <t>...sprchových koutů</t>
  </si>
  <si>
    <t>725 24-08 Demontáž sprchových kabin a mís</t>
  </si>
  <si>
    <t>725240811R00</t>
  </si>
  <si>
    <t>...kabin bez výtokových armatur</t>
  </si>
  <si>
    <t>725 31 Dřezy jednoduché</t>
  </si>
  <si>
    <t>725 31-9 montáž</t>
  </si>
  <si>
    <t>725319101R00</t>
  </si>
  <si>
    <t>...dřezů jednoduchých</t>
  </si>
  <si>
    <t>725 33 Výlevky diturvitové</t>
  </si>
  <si>
    <t>725 33-9 montáž</t>
  </si>
  <si>
    <t>725339101R00</t>
  </si>
  <si>
    <t>...diturvitové, bez nádrže a armatur</t>
  </si>
  <si>
    <t>725 81-4 Rohové ventily</t>
  </si>
  <si>
    <t>725814105R00</t>
  </si>
  <si>
    <t>...rohový ventil, s filtrem, s maticí, DN 15 x DN 10, mosaz</t>
  </si>
  <si>
    <t>725 82 Baterie umyvadlové a dřezové</t>
  </si>
  <si>
    <t>725823121RT1</t>
  </si>
  <si>
    <t>...baterie umyvadlová, stojánková, ruční ovládání s otvíráním odpadu, standardní</t>
  </si>
  <si>
    <t>725 82-08 Demontáž baterií</t>
  </si>
  <si>
    <t>725820801R00</t>
  </si>
  <si>
    <t>...nástěnných do G 3/4"</t>
  </si>
  <si>
    <t>725 82-92 Montáž baterií umyvadlových a dřezových</t>
  </si>
  <si>
    <t>725829201R00</t>
  </si>
  <si>
    <t>...umyvadlové a dřezové nástěnné chromové</t>
  </si>
  <si>
    <t>725 83 Baterie vanové</t>
  </si>
  <si>
    <t>725835113RT1</t>
  </si>
  <si>
    <t>...baterie vanová nástěnná, ruční ovládání včetně příslušentsví, standardní</t>
  </si>
  <si>
    <t>725 84 Baterie sprchové</t>
  </si>
  <si>
    <t>725845111RT1</t>
  </si>
  <si>
    <t>...baterie sprchová nástěnná, ruční ovládání bez příslušentsví, standardní</t>
  </si>
  <si>
    <t>725 84-92 Montáž baterií sprchových</t>
  </si>
  <si>
    <t>725849201R00</t>
  </si>
  <si>
    <t>...pevná výška</t>
  </si>
  <si>
    <t>725849302R00</t>
  </si>
  <si>
    <t>...držáku sprchy</t>
  </si>
  <si>
    <t>725 86-01 Zápachové uzávěrky (sifony) pro zařizovací předměty</t>
  </si>
  <si>
    <t>725860184RT1</t>
  </si>
  <si>
    <t>...D 40/50 mm; pro pračky/myčky; PE; příslušenství zpětný uzávěr, přip.koleno, krycí deska nerez, montážní kryt, přivzd. ventil, montážní deska, výtok. v</t>
  </si>
  <si>
    <t>725 86-08 Demontáž zápachových uzávěrek pro zařiz. předměty</t>
  </si>
  <si>
    <t>725860811R00</t>
  </si>
  <si>
    <t>...jednoduchých</t>
  </si>
  <si>
    <t>724 04</t>
  </si>
  <si>
    <t>Sprchový kout rohový 800x800</t>
  </si>
  <si>
    <t>725 01</t>
  </si>
  <si>
    <t>Demontáž, uskladnění a zpětná montáž zařizovacích předmětů ve zrekonstruovaných bytech, včetně zápachových uzávěrek a výtokových armatur</t>
  </si>
  <si>
    <t>725 02</t>
  </si>
  <si>
    <t>Klozet kombi, nádrž s armat. odpad šikmý, sedátka a přečerpávacího systému Sololift2WC-3, včetně montáže</t>
  </si>
  <si>
    <t>725 03</t>
  </si>
  <si>
    <t>Vana akrylátová 1600x800 mm bílá, včetně zápachové uzávěrky</t>
  </si>
  <si>
    <t>725 04</t>
  </si>
  <si>
    <t>Sprchová vanička rohová 800x800 hl 150mm, včetně zápachové uzávěrky (sifon)</t>
  </si>
  <si>
    <t>725 05</t>
  </si>
  <si>
    <t>Osilikonování zařizovacích předmětů</t>
  </si>
  <si>
    <t>725 06</t>
  </si>
  <si>
    <t>Příslušenství k nástěnné sprchové baterii - komplet (sprchová růžice, hadice a nástěnný držák)</t>
  </si>
  <si>
    <t>55144203R</t>
  </si>
  <si>
    <t>baterie umyvadlová směšovací; nástěnná; rozteč 150 mm; ovládání pákové, s otevíráním odpadu; povrch chrom; kartuše s regulací teploty; l ramínka 250 mm</t>
  </si>
  <si>
    <t>SPCM</t>
  </si>
  <si>
    <t>55231346R</t>
  </si>
  <si>
    <t>dřez kuchyňský; jednoduchý; odkap vlevo; nerez, lesk; š = 800 mm; hl. 600 mm; obdélníkový</t>
  </si>
  <si>
    <t>64271101R</t>
  </si>
  <si>
    <t>výlevka stojící; keramika; bílá; h = 450 mm; š = 425 mm; hl. 500 mm; mřížka plastová; průměr odpadu 102 mm</t>
  </si>
  <si>
    <t>998 72-5 Přesun hmot pro zařizovací předměty</t>
  </si>
  <si>
    <t>998725103R00</t>
  </si>
  <si>
    <t>998 72-51 výpočet z hmotnosti</t>
  </si>
  <si>
    <t>998 72-519 příplatek k ceně za zvětšený přesun přes vymezenou největší dopravní vzdálenost</t>
  </si>
  <si>
    <t>998725193R00</t>
  </si>
  <si>
    <t>005121 Zařízení staveniště</t>
  </si>
  <si>
    <t>005121 R</t>
  </si>
  <si>
    <t>Zařízení staveniště</t>
  </si>
  <si>
    <t>Soubor</t>
  </si>
  <si>
    <t>800-0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</si>
  <si>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</si>
  <si>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</si>
  <si>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</si>
  <si>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</si>
  <si>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</si>
  <si>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</si>
  <si>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</si>
  <si>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VRN1</t>
  </si>
  <si>
    <t>Rezerva rozpočtu</t>
  </si>
  <si>
    <t>VRN2</t>
  </si>
  <si>
    <t>Dokladová část k realizaci</t>
  </si>
  <si>
    <t>VRN3</t>
  </si>
  <si>
    <t>Autorský dozor</t>
  </si>
  <si>
    <t>VRN4</t>
  </si>
  <si>
    <t>Technický dozor stavebníka</t>
  </si>
  <si>
    <t>VRN5</t>
  </si>
  <si>
    <t>Koordinátor BOZP</t>
  </si>
  <si>
    <t>Celkem za objekt</t>
  </si>
  <si>
    <t/>
  </si>
  <si>
    <t>Rekapitulace soupisu</t>
  </si>
  <si>
    <t>Stavební díl</t>
  </si>
  <si>
    <t>Celkem soupis</t>
  </si>
  <si>
    <t>11 01</t>
  </si>
  <si>
    <t>Průběžný a závěrečný úklid stavby</t>
  </si>
  <si>
    <t>11 02</t>
  </si>
  <si>
    <t>Stavební přípomocné práce pro profese ZTI</t>
  </si>
  <si>
    <t>342 24 Příčky z tvárnic pálených</t>
  </si>
  <si>
    <t>jednoduché nebo příčky zděné do svislé dřevěné, cihelné, betonové nebo ocelové konstrukce na jakoukoliv maltu vápenocementovou (MVC) nebo cementovou (MC),</t>
  </si>
  <si>
    <t>342 24-1 Příčky z tvárnic pálených</t>
  </si>
  <si>
    <t>342241115R00</t>
  </si>
  <si>
    <t>...tloušťky 175 mm, z děrovaných příčkovek, P 10, na maltu MVC 5</t>
  </si>
  <si>
    <t>801-1</t>
  </si>
  <si>
    <t>Včetně pomocného lešení výšky do 1900 mm a pro zatížení do 1,5 kPa.</t>
  </si>
  <si>
    <t>342 27 Příčky z cihel a tvárnic nepálených</t>
  </si>
  <si>
    <t>včetně pomocného lešení</t>
  </si>
  <si>
    <t>342 27-1 příčky z příčkovek pórobetonových</t>
  </si>
  <si>
    <t>342256351R00</t>
  </si>
  <si>
    <t>...tloušťky 50 mm</t>
  </si>
  <si>
    <t>612 42-3 Omítka rýh ve stěnách maltou vápennou</t>
  </si>
  <si>
    <t>z pomocného pracovního lešení o výšce podlahy do 1900 mm a pro zatížení do 1,5 kPa,</t>
  </si>
  <si>
    <t>612423621R00</t>
  </si>
  <si>
    <t xml:space="preserve">...hladká, šířky rýhy přes 150 do 300 mm,  </t>
  </si>
  <si>
    <t>801-4</t>
  </si>
  <si>
    <t>612423631R00</t>
  </si>
  <si>
    <t xml:space="preserve">...štuková, šířky rýhy přes 150 do 300 mm,  </t>
  </si>
  <si>
    <t>61 01</t>
  </si>
  <si>
    <t>Felxibilní spárovací hmota chemicky a vodě odolná</t>
  </si>
  <si>
    <t xml:space="preserve">m2    </t>
  </si>
  <si>
    <t>612135101</t>
  </si>
  <si>
    <t>Hrubá výplň rýh ve stěnách do 15x15cm maltou z SMS</t>
  </si>
  <si>
    <t>612135101R01</t>
  </si>
  <si>
    <t>Hrubá výplň rýh ve stěnách do 20x20cm maltou z SMS</t>
  </si>
  <si>
    <t>631 31 Doplnění mazanin betonem prostým</t>
  </si>
  <si>
    <t>prostým betonem (s dodáním hmot) bez potěru,</t>
  </si>
  <si>
    <t>631 31-1 o ploše jednotlivě do 1 m2</t>
  </si>
  <si>
    <t>631311121R00</t>
  </si>
  <si>
    <t>...tloušťky do 80 mm</t>
  </si>
  <si>
    <t>m3</t>
  </si>
  <si>
    <t>632 41-1 Potěr ze suchých směsí</t>
  </si>
  <si>
    <t>s rozprostřením a uhlazením</t>
  </si>
  <si>
    <t>632419104R00</t>
  </si>
  <si>
    <t>...cementová samonivelační podlahová stěrka, tloušťky 4 mm, ruční zpracování</t>
  </si>
  <si>
    <t>962 03-2 Bourání zdiva nadzákladového cihelného</t>
  </si>
  <si>
    <t>nebo vybourání otvorů průřezové plochy přes 4 m2 ve zdivu nadzákladovém, včetně pomocného lešení o výšce podlahy do 1900 mm a pro zatížení do 1,5 kPa  (150 kg/m2)</t>
  </si>
  <si>
    <t>962032231R00</t>
  </si>
  <si>
    <t>...z cihel pálených nebo vápenopískových, na maltu vápenou nebo vápenocementovou</t>
  </si>
  <si>
    <t>801-3</t>
  </si>
  <si>
    <t>965 04 Bourání podkladů pod dlažby nebo litých celistvých dlažeb a mazanin</t>
  </si>
  <si>
    <t>965041331R00</t>
  </si>
  <si>
    <t>...škvárobetonových, tloušťky do 100 mm, plochy do 4 m2</t>
  </si>
  <si>
    <t>965081213</t>
  </si>
  <si>
    <t>Bourání podlah z dlaždic keramických nebo xylolitových tl do 10 mm plochy přes 1 m2</t>
  </si>
  <si>
    <t>973 03-1 Vysekání v cihelném zdivu výklenků a kapes</t>
  </si>
  <si>
    <t>973 03-12 kapes</t>
  </si>
  <si>
    <t>973031325R00</t>
  </si>
  <si>
    <t>...na jakoukoliv maltu vápennou nebo vápenocementovou, plochy do 0,1 m2, hloubky do 300 mm</t>
  </si>
  <si>
    <t>Včetně pomocného lešení o výšce podlahy do 1900 mm a pro zatížení do 1,5 kPa  (150 kg/m2).</t>
  </si>
  <si>
    <t>974 03-1 Vysekání rýh v jakémkoliv zdivu cihelném</t>
  </si>
  <si>
    <t>974 03-11 v ploše</t>
  </si>
  <si>
    <t>974031164R00</t>
  </si>
  <si>
    <t>...do hloubky 150 mm, šířky do 150 mm</t>
  </si>
  <si>
    <t>974 03-12 v prostoru přilehlém ke stropní konstrukci</t>
  </si>
  <si>
    <t>974031285R00</t>
  </si>
  <si>
    <t>...do hloubky 300 mm, šířky do 200 mm</t>
  </si>
  <si>
    <t>979 01 Svislá doprava suti a vybouraných hmot</t>
  </si>
  <si>
    <t>979011111R00</t>
  </si>
  <si>
    <t>...za prvé podlaží nad nebo pod základním podlažím</t>
  </si>
  <si>
    <t>979011121R00</t>
  </si>
  <si>
    <t>...příplatek za každé další podlaží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</si>
  <si>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</si>
  <si>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</si>
  <si>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</si>
  <si>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</si>
  <si>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</si>
  <si>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</si>
  <si>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979097011R00</t>
  </si>
  <si>
    <t>...pronájem kontejneru na suť</t>
  </si>
  <si>
    <t xml:space="preserve">den   </t>
  </si>
  <si>
    <t>979 08-4 Poplatek za skládku</t>
  </si>
  <si>
    <t>979999999R00</t>
  </si>
  <si>
    <t>...suti s 10 % příměsí - DUFONEV Brno</t>
  </si>
  <si>
    <t>978059541</t>
  </si>
  <si>
    <t>Odsekání a odebráni obkladů stěn z vnitřních obkládaček plochy přes 1 m2</t>
  </si>
  <si>
    <t>711 21 Izolace proti netlakové vodě - nátěry a stěrky</t>
  </si>
  <si>
    <t>711 21-1 nátěr podkladní</t>
  </si>
  <si>
    <t>711212111R00</t>
  </si>
  <si>
    <t>...pod hydroizolační stěrky</t>
  </si>
  <si>
    <t>800-711</t>
  </si>
  <si>
    <t>711 21-3 stěrka hydroizolační</t>
  </si>
  <si>
    <t>711212002R00</t>
  </si>
  <si>
    <t>...proti vlhkosti</t>
  </si>
  <si>
    <t>dvouvrstvá</t>
  </si>
  <si>
    <t>711 21-6 doplňky</t>
  </si>
  <si>
    <t>711212601R00</t>
  </si>
  <si>
    <t>...těsnicí pás do spoje podlaha stěna š 120 mm</t>
  </si>
  <si>
    <t>711212602R00</t>
  </si>
  <si>
    <t>...těsnicí roh do spoje podlaha stěna</t>
  </si>
  <si>
    <t>725 98 Dvířka</t>
  </si>
  <si>
    <t>725980113R00</t>
  </si>
  <si>
    <t>...vanová, 300 x 300 mm</t>
  </si>
  <si>
    <t>Revizní dvířka 300 x 300 mm, včetně osazení rámu a prošroubování</t>
  </si>
  <si>
    <t>771 57-8 Zvláštní úpravy spár</t>
  </si>
  <si>
    <t>771578011R00</t>
  </si>
  <si>
    <t>...spára podlaha-stěna silikonem</t>
  </si>
  <si>
    <t>800-771</t>
  </si>
  <si>
    <t>vč. dodávky a montáže silikonu.</t>
  </si>
  <si>
    <t>597612900</t>
  </si>
  <si>
    <t>Dlažba keramická, 300x300x8 mm, mat pro interiér</t>
  </si>
  <si>
    <t>771571116</t>
  </si>
  <si>
    <t>Montáž podlah z keramických dlaždic režných hladkých do malty do 25 ks/m2</t>
  </si>
  <si>
    <t>597610000</t>
  </si>
  <si>
    <t>Obklad keramický, 250x400x7 mm, h=1,6m, pro interiér, lesk</t>
  </si>
  <si>
    <t>597610000R01</t>
  </si>
  <si>
    <t>Obklad keramický, 250x400x7 mm, h=2,05m, pro interiér, lesk</t>
  </si>
  <si>
    <t>781471115</t>
  </si>
  <si>
    <t>Montáž obkladů vnitřních keramických hladkých do 25 ks/m2 kladených do malty</t>
  </si>
  <si>
    <t>998 78 Přesun hmot pro obklady keramické</t>
  </si>
  <si>
    <t>998781103R00</t>
  </si>
  <si>
    <t>998 78-19 příplatek k ceně za zvětšený přesun přes vymezenou největší dopravní vzdálenost</t>
  </si>
  <si>
    <t>998781193R00</t>
  </si>
  <si>
    <t>784 45 Malby z malířských směsí</t>
  </si>
  <si>
    <t>784165432R00</t>
  </si>
  <si>
    <t>...omyvatelné,  , bělost 97 %, dvojnásobné</t>
  </si>
  <si>
    <t>800-784</t>
  </si>
  <si>
    <t>Zábor za plochu kontejneru 10m2 hrazený městu</t>
  </si>
  <si>
    <t>Správní poplatek k vyřízení ZUK</t>
  </si>
  <si>
    <t>Elektrocentrála - dieselagregát</t>
  </si>
  <si>
    <t>den</t>
  </si>
  <si>
    <t>=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</si>
</sst>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64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64" fontId="7" fillId="4" borderId="58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4" fillId="4" borderId="0" xfId="0" applyFont="1" applyFill="1" applyBorder="1"/>
    <xf numFmtId="49" fontId="14" fillId="4" borderId="0" xfId="0" applyNumberFormat="1" applyFont="1" applyFill="1" applyBorder="1"/>
    <xf numFmtId="49" fontId="14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4" fontId="14" fillId="4" borderId="0" xfId="0" applyNumberFormat="1" applyFont="1" applyFill="1" applyBorder="1"/>
    <xf numFmtId="0" fontId="0" fillId="4" borderId="47" xfId="0" applyFill="1" applyBorder="1" applyAlignment="1">
      <alignment vertical="top"/>
    </xf>
    <xf numFmtId="0" fontId="17" fillId="0" borderId="63" xfId="0" applyFont="1" applyBorder="1" applyAlignment="1">
      <alignment vertical="top"/>
    </xf>
    <xf numFmtId="0" fontId="18" fillId="0" borderId="63" xfId="0" applyFont="1" applyBorder="1" applyAlignment="1">
      <alignment vertical="top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8" xfId="0" applyNumberFormat="1" applyFont="1" applyBorder="1" applyAlignment="1">
      <alignment horizontal="left" vertical="top" wrapText="1"/>
    </xf>
    <xf numFmtId="0" fontId="18" fillId="0" borderId="68" xfId="0" applyFont="1" applyBorder="1" applyAlignment="1">
      <alignment horizontal="center" vertical="top" shrinkToFit="1"/>
    </xf>
    <xf numFmtId="165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o03\sw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26" t="s">
        <v>0</v>
      </c>
      <c r="C5" s="226"/>
      <c r="D5" s="226"/>
      <c r="E5" s="226"/>
      <c r="F5" s="226"/>
      <c r="G5" s="227"/>
      <c r="H5" s="15"/>
    </row>
    <row r="6" spans="1:8">
      <c r="A6" s="20" t="s">
        <v>6</v>
      </c>
      <c r="B6" s="228"/>
      <c r="C6" s="228"/>
      <c r="D6" s="228"/>
      <c r="E6" s="228"/>
      <c r="F6" s="228"/>
      <c r="G6" s="229"/>
      <c r="H6" s="15"/>
    </row>
    <row r="7" spans="1:8">
      <c r="A7" s="20" t="s">
        <v>7</v>
      </c>
      <c r="B7" s="228"/>
      <c r="C7" s="228"/>
      <c r="D7" s="228"/>
      <c r="E7" s="228"/>
      <c r="F7" s="228"/>
      <c r="G7" s="229"/>
      <c r="H7" s="15"/>
    </row>
    <row r="8" spans="1:8">
      <c r="A8" s="20" t="s">
        <v>8</v>
      </c>
      <c r="B8" s="228"/>
      <c r="C8" s="228"/>
      <c r="D8" s="228"/>
      <c r="E8" s="228"/>
      <c r="F8" s="228"/>
      <c r="G8" s="229"/>
      <c r="H8" s="15"/>
    </row>
    <row r="9" spans="1:8">
      <c r="A9" s="20" t="s">
        <v>9</v>
      </c>
      <c r="B9" s="228"/>
      <c r="C9" s="228"/>
      <c r="D9" s="228"/>
      <c r="E9" s="228"/>
      <c r="F9" s="228"/>
      <c r="G9" s="229"/>
      <c r="H9" s="15"/>
    </row>
    <row r="10" spans="1:8">
      <c r="A10" s="20" t="s">
        <v>10</v>
      </c>
      <c r="B10" s="228"/>
      <c r="C10" s="228"/>
      <c r="D10" s="228"/>
      <c r="E10" s="228"/>
      <c r="F10" s="228"/>
      <c r="G10" s="229"/>
      <c r="H10" s="15"/>
    </row>
    <row r="11" spans="1:8">
      <c r="A11" s="20" t="s">
        <v>11</v>
      </c>
      <c r="B11" s="218"/>
      <c r="C11" s="218"/>
      <c r="D11" s="218"/>
      <c r="E11" s="218"/>
      <c r="F11" s="218"/>
      <c r="G11" s="219"/>
      <c r="H11" s="15"/>
    </row>
    <row r="12" spans="1:8">
      <c r="A12" s="20" t="s">
        <v>12</v>
      </c>
      <c r="B12" s="220"/>
      <c r="C12" s="221"/>
      <c r="D12" s="221"/>
      <c r="E12" s="221"/>
      <c r="F12" s="221"/>
      <c r="G12" s="222"/>
      <c r="H12" s="15"/>
    </row>
    <row r="13" spans="1:8" ht="13.5" thickBot="1">
      <c r="A13" s="21" t="s">
        <v>13</v>
      </c>
      <c r="B13" s="223"/>
      <c r="C13" s="223"/>
      <c r="D13" s="223"/>
      <c r="E13" s="223"/>
      <c r="F13" s="223"/>
      <c r="G13" s="224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25" t="s">
        <v>40</v>
      </c>
      <c r="B17" s="225"/>
      <c r="C17" s="225"/>
      <c r="D17" s="225"/>
      <c r="E17" s="225"/>
      <c r="F17" s="225"/>
      <c r="G17" s="225"/>
      <c r="H17" s="15"/>
    </row>
  </sheetData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6"/>
  <sheetViews>
    <sheetView showGridLines="0" topLeftCell="B1" zoomScaleNormal="100" zoomScaleSheetLayoutView="75" workbookViewId="0">
      <selection activeCell="O1" sqref="O1:P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26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41</v>
      </c>
      <c r="F5" s="10"/>
      <c r="G5" s="11"/>
      <c r="I5" s="11"/>
    </row>
    <row r="6" spans="1:14" ht="13.5" customHeight="1">
      <c r="B6" s="10"/>
      <c r="C6" s="37"/>
      <c r="D6" s="79" t="s">
        <v>42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24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18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20</v>
      </c>
      <c r="C21" s="82"/>
      <c r="D21" s="82"/>
      <c r="E21" s="83"/>
      <c r="F21" s="84"/>
      <c r="G21" s="84"/>
      <c r="H21" s="91" t="s">
        <v>21</v>
      </c>
      <c r="I21" s="92" t="s">
        <v>22</v>
      </c>
      <c r="J21" s="93" t="s">
        <v>23</v>
      </c>
    </row>
    <row r="22" spans="1:16">
      <c r="A22" s="88"/>
      <c r="B22" s="88" t="s">
        <v>43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44</v>
      </c>
      <c r="C23" s="89" t="s">
        <v>45</v>
      </c>
      <c r="D23" s="89"/>
      <c r="E23" s="89"/>
      <c r="F23" s="89"/>
      <c r="G23" s="90"/>
      <c r="H23" s="94"/>
      <c r="I23" s="95">
        <v>2</v>
      </c>
      <c r="J23" s="96">
        <f>'Rekapitulace Objekt 01'!H20</f>
        <v>0</v>
      </c>
      <c r="O23" t="s">
        <v>600</v>
      </c>
      <c r="P23" t="s">
        <v>600</v>
      </c>
    </row>
    <row r="24" spans="1:16" ht="25.5" customHeight="1">
      <c r="A24" s="98"/>
      <c r="B24" s="236" t="s">
        <v>46</v>
      </c>
      <c r="C24" s="237"/>
      <c r="D24" s="237"/>
      <c r="E24" s="237"/>
      <c r="F24" s="99"/>
      <c r="G24" s="100"/>
      <c r="H24" s="101"/>
      <c r="I24" s="102"/>
      <c r="J24" s="97">
        <f>SUM(J22:J23)</f>
        <v>0</v>
      </c>
    </row>
    <row r="33" spans="1:10" ht="15.75">
      <c r="B33" s="103" t="s">
        <v>47</v>
      </c>
    </row>
    <row r="35" spans="1:10" ht="25.5" customHeight="1">
      <c r="A35" s="104"/>
      <c r="B35" s="105" t="s">
        <v>48</v>
      </c>
      <c r="C35" s="106" t="s">
        <v>49</v>
      </c>
      <c r="D35" s="106"/>
      <c r="E35" s="106"/>
      <c r="F35" s="106"/>
      <c r="G35" s="107"/>
      <c r="H35" s="107"/>
      <c r="I35" s="107"/>
      <c r="J35" s="108" t="s">
        <v>50</v>
      </c>
    </row>
    <row r="36" spans="1:10" ht="25.5" customHeight="1">
      <c r="A36" s="109"/>
      <c r="B36" s="110" t="s">
        <v>51</v>
      </c>
      <c r="C36" s="238" t="s">
        <v>52</v>
      </c>
      <c r="D36" s="238"/>
      <c r="E36" s="238"/>
      <c r="F36" s="239"/>
      <c r="G36" s="240"/>
      <c r="H36" s="240"/>
      <c r="I36" s="240"/>
      <c r="J36" s="111">
        <f>'01 01 Pol'!F8</f>
        <v>0</v>
      </c>
    </row>
    <row r="37" spans="1:10" ht="25.5" customHeight="1">
      <c r="A37" s="109"/>
      <c r="B37" s="109" t="s">
        <v>53</v>
      </c>
      <c r="C37" s="230" t="s">
        <v>54</v>
      </c>
      <c r="D37" s="230"/>
      <c r="E37" s="230"/>
      <c r="F37" s="231"/>
      <c r="G37" s="232"/>
      <c r="H37" s="232"/>
      <c r="I37" s="232"/>
      <c r="J37" s="112">
        <f>'01 02 Pol'!F8</f>
        <v>0</v>
      </c>
    </row>
    <row r="38" spans="1:10" ht="25.5" customHeight="1">
      <c r="A38" s="109"/>
      <c r="B38" s="109" t="s">
        <v>55</v>
      </c>
      <c r="C38" s="230" t="s">
        <v>56</v>
      </c>
      <c r="D38" s="230"/>
      <c r="E38" s="230"/>
      <c r="F38" s="231"/>
      <c r="G38" s="232"/>
      <c r="H38" s="232"/>
      <c r="I38" s="232"/>
      <c r="J38" s="112">
        <f>'01 02 Pol'!F11</f>
        <v>0</v>
      </c>
    </row>
    <row r="39" spans="1:10" ht="25.5" customHeight="1">
      <c r="A39" s="109"/>
      <c r="B39" s="109" t="s">
        <v>57</v>
      </c>
      <c r="C39" s="230" t="s">
        <v>58</v>
      </c>
      <c r="D39" s="230"/>
      <c r="E39" s="230"/>
      <c r="F39" s="231"/>
      <c r="G39" s="232"/>
      <c r="H39" s="232"/>
      <c r="I39" s="232"/>
      <c r="J39" s="112">
        <f>'01 02 Pol'!F21</f>
        <v>0</v>
      </c>
    </row>
    <row r="40" spans="1:10" ht="25.5" customHeight="1">
      <c r="A40" s="109"/>
      <c r="B40" s="109" t="s">
        <v>59</v>
      </c>
      <c r="C40" s="230" t="s">
        <v>60</v>
      </c>
      <c r="D40" s="230"/>
      <c r="E40" s="230"/>
      <c r="F40" s="231"/>
      <c r="G40" s="232"/>
      <c r="H40" s="232"/>
      <c r="I40" s="232"/>
      <c r="J40" s="112">
        <f>'01 02 Pol'!F29</f>
        <v>0</v>
      </c>
    </row>
    <row r="41" spans="1:10" ht="25.5" customHeight="1">
      <c r="A41" s="109"/>
      <c r="B41" s="109" t="s">
        <v>61</v>
      </c>
      <c r="C41" s="230" t="s">
        <v>62</v>
      </c>
      <c r="D41" s="230"/>
      <c r="E41" s="230"/>
      <c r="F41" s="231"/>
      <c r="G41" s="232"/>
      <c r="H41" s="232"/>
      <c r="I41" s="232"/>
      <c r="J41" s="112">
        <f>'01 02 Pol'!F37</f>
        <v>0</v>
      </c>
    </row>
    <row r="42" spans="1:10" ht="25.5" customHeight="1">
      <c r="A42" s="109"/>
      <c r="B42" s="109" t="s">
        <v>63</v>
      </c>
      <c r="C42" s="230" t="s">
        <v>64</v>
      </c>
      <c r="D42" s="230"/>
      <c r="E42" s="230"/>
      <c r="F42" s="231"/>
      <c r="G42" s="232"/>
      <c r="H42" s="232"/>
      <c r="I42" s="232"/>
      <c r="J42" s="112">
        <f>'01 02 Pol'!F44</f>
        <v>0</v>
      </c>
    </row>
    <row r="43" spans="1:10" ht="25.5" customHeight="1">
      <c r="A43" s="109"/>
      <c r="B43" s="109" t="s">
        <v>65</v>
      </c>
      <c r="C43" s="230" t="s">
        <v>66</v>
      </c>
      <c r="D43" s="230"/>
      <c r="E43" s="230"/>
      <c r="F43" s="231"/>
      <c r="G43" s="232"/>
      <c r="H43" s="232"/>
      <c r="I43" s="232"/>
      <c r="J43" s="112">
        <f>'01 02 Pol'!F68</f>
        <v>0</v>
      </c>
    </row>
    <row r="44" spans="1:10" ht="25.5" customHeight="1">
      <c r="A44" s="109"/>
      <c r="B44" s="109" t="s">
        <v>67</v>
      </c>
      <c r="C44" s="230" t="s">
        <v>68</v>
      </c>
      <c r="D44" s="230"/>
      <c r="E44" s="230"/>
      <c r="F44" s="231"/>
      <c r="G44" s="232"/>
      <c r="H44" s="232"/>
      <c r="I44" s="232"/>
      <c r="J44" s="112">
        <f>'01 01 Pol'!F10</f>
        <v>0</v>
      </c>
    </row>
    <row r="45" spans="1:10" ht="25.5" customHeight="1">
      <c r="A45" s="109"/>
      <c r="B45" s="109" t="s">
        <v>69</v>
      </c>
      <c r="C45" s="230" t="s">
        <v>70</v>
      </c>
      <c r="D45" s="230"/>
      <c r="E45" s="230"/>
      <c r="F45" s="231"/>
      <c r="G45" s="232"/>
      <c r="H45" s="232"/>
      <c r="I45" s="232"/>
      <c r="J45" s="112">
        <f>'01 01 Pol'!F30</f>
        <v>0</v>
      </c>
    </row>
    <row r="46" spans="1:10" ht="25.5" customHeight="1">
      <c r="A46" s="109"/>
      <c r="B46" s="109" t="s">
        <v>71</v>
      </c>
      <c r="C46" s="230" t="s">
        <v>72</v>
      </c>
      <c r="D46" s="230"/>
      <c r="E46" s="230"/>
      <c r="F46" s="231"/>
      <c r="G46" s="232"/>
      <c r="H46" s="232"/>
      <c r="I46" s="232"/>
      <c r="J46" s="112">
        <f>'01 01 Pol'!F46</f>
        <v>0</v>
      </c>
    </row>
    <row r="47" spans="1:10" ht="25.5" customHeight="1">
      <c r="A47" s="109"/>
      <c r="B47" s="109" t="s">
        <v>73</v>
      </c>
      <c r="C47" s="230" t="s">
        <v>74</v>
      </c>
      <c r="D47" s="230"/>
      <c r="E47" s="230"/>
      <c r="F47" s="231"/>
      <c r="G47" s="232"/>
      <c r="H47" s="232"/>
      <c r="I47" s="232"/>
      <c r="J47" s="112">
        <f>'01 01 Pol'!F85</f>
        <v>0</v>
      </c>
    </row>
    <row r="48" spans="1:10" ht="25.5" customHeight="1">
      <c r="A48" s="109"/>
      <c r="B48" s="109" t="s">
        <v>75</v>
      </c>
      <c r="C48" s="230" t="s">
        <v>76</v>
      </c>
      <c r="D48" s="230"/>
      <c r="E48" s="230"/>
      <c r="F48" s="231"/>
      <c r="G48" s="232"/>
      <c r="H48" s="232"/>
      <c r="I48" s="232"/>
      <c r="J48" s="112">
        <f>'01 01 Pol'!F205+'01 02 Pol'!F82</f>
        <v>0</v>
      </c>
    </row>
    <row r="49" spans="1:10" ht="25.5" customHeight="1">
      <c r="A49" s="109"/>
      <c r="B49" s="109" t="s">
        <v>77</v>
      </c>
      <c r="C49" s="230" t="s">
        <v>78</v>
      </c>
      <c r="D49" s="230"/>
      <c r="E49" s="230"/>
      <c r="F49" s="231"/>
      <c r="G49" s="232"/>
      <c r="H49" s="232"/>
      <c r="I49" s="232"/>
      <c r="J49" s="112">
        <f>'01 02 Pol'!F86</f>
        <v>0</v>
      </c>
    </row>
    <row r="50" spans="1:10" ht="25.5" customHeight="1">
      <c r="A50" s="109"/>
      <c r="B50" s="109" t="s">
        <v>79</v>
      </c>
      <c r="C50" s="230" t="s">
        <v>80</v>
      </c>
      <c r="D50" s="230"/>
      <c r="E50" s="230"/>
      <c r="F50" s="231"/>
      <c r="G50" s="232"/>
      <c r="H50" s="232"/>
      <c r="I50" s="232"/>
      <c r="J50" s="112">
        <f>'01 02 Pol'!F92</f>
        <v>0</v>
      </c>
    </row>
    <row r="51" spans="1:10" ht="25.5" customHeight="1">
      <c r="A51" s="109"/>
      <c r="B51" s="109" t="s">
        <v>81</v>
      </c>
      <c r="C51" s="230" t="s">
        <v>82</v>
      </c>
      <c r="D51" s="230"/>
      <c r="E51" s="230"/>
      <c r="F51" s="231"/>
      <c r="G51" s="232"/>
      <c r="H51" s="232"/>
      <c r="I51" s="232"/>
      <c r="J51" s="112">
        <f>'01 02 Pol'!F100</f>
        <v>0</v>
      </c>
    </row>
    <row r="52" spans="1:10" ht="25.5" customHeight="1">
      <c r="A52" s="109"/>
      <c r="B52" s="113" t="s">
        <v>83</v>
      </c>
      <c r="C52" s="233" t="s">
        <v>84</v>
      </c>
      <c r="D52" s="233"/>
      <c r="E52" s="233"/>
      <c r="F52" s="234"/>
      <c r="G52" s="235"/>
      <c r="H52" s="235"/>
      <c r="I52" s="235"/>
      <c r="J52" s="114">
        <f>'01 01 Pol'!F280+'01 02 Pol'!F103</f>
        <v>0</v>
      </c>
    </row>
    <row r="53" spans="1:10" ht="25.5" customHeight="1">
      <c r="A53" s="115"/>
      <c r="B53" s="116" t="s">
        <v>85</v>
      </c>
      <c r="C53" s="117"/>
      <c r="D53" s="117"/>
      <c r="E53" s="117"/>
      <c r="F53" s="118"/>
      <c r="G53" s="119"/>
      <c r="H53" s="119"/>
      <c r="I53" s="119"/>
      <c r="J53" s="120">
        <f>SUM(J36:J52)</f>
        <v>0</v>
      </c>
    </row>
    <row r="54" spans="1:10">
      <c r="A54" s="85"/>
      <c r="B54" s="85"/>
      <c r="C54" s="85"/>
      <c r="D54" s="85"/>
      <c r="E54" s="85"/>
      <c r="F54" s="85"/>
      <c r="G54" s="86"/>
      <c r="H54" s="85"/>
      <c r="I54" s="86"/>
      <c r="J54" s="87"/>
    </row>
    <row r="55" spans="1:10">
      <c r="A55" s="85"/>
      <c r="B55" s="85"/>
      <c r="C55" s="85"/>
      <c r="D55" s="85"/>
      <c r="E55" s="85"/>
      <c r="F55" s="85"/>
      <c r="G55" s="86"/>
      <c r="H55" s="85"/>
      <c r="I55" s="86"/>
      <c r="J55" s="87"/>
    </row>
    <row r="56" spans="1:10">
      <c r="A56" s="85"/>
      <c r="B56" s="85"/>
      <c r="C56" s="85"/>
      <c r="D56" s="85"/>
      <c r="E56" s="85"/>
      <c r="F56" s="85"/>
      <c r="G56" s="86"/>
      <c r="H56" s="85"/>
      <c r="I56" s="86"/>
      <c r="J56" s="87"/>
    </row>
  </sheetData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8">
    <mergeCell ref="C40:I40"/>
    <mergeCell ref="B24:E24"/>
    <mergeCell ref="C36:I36"/>
    <mergeCell ref="C37:I37"/>
    <mergeCell ref="C38:I38"/>
    <mergeCell ref="C39:I39"/>
    <mergeCell ref="C52:I52"/>
    <mergeCell ref="C41:I41"/>
    <mergeCell ref="C42:I42"/>
    <mergeCell ref="C43:I43"/>
    <mergeCell ref="C44:I44"/>
    <mergeCell ref="C45:I45"/>
    <mergeCell ref="C46:I46"/>
    <mergeCell ref="C47:I47"/>
    <mergeCell ref="C48:I48"/>
    <mergeCell ref="C49:I49"/>
    <mergeCell ref="C50:I50"/>
    <mergeCell ref="C51:I51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215011-14</v>
      </c>
      <c r="C1" s="31" t="str">
        <f>Stavba!NazevStavby</f>
        <v>Rekonstrukce ZTI v bytových domech Brno-Střed</v>
      </c>
      <c r="D1" s="31"/>
      <c r="E1" s="31"/>
      <c r="F1" s="31"/>
      <c r="G1" s="24"/>
      <c r="H1" s="33"/>
    </row>
    <row r="2" spans="1:8" ht="13.5" thickBot="1">
      <c r="A2" s="25" t="s">
        <v>28</v>
      </c>
      <c r="B2" s="30"/>
      <c r="C2" s="242"/>
      <c r="D2" s="242"/>
      <c r="E2" s="242"/>
      <c r="F2" s="242"/>
      <c r="G2" s="26" t="s">
        <v>15</v>
      </c>
      <c r="H2" s="34" t="s">
        <v>16</v>
      </c>
    </row>
    <row r="3" spans="1:8" ht="13.5" thickTop="1"/>
    <row r="4" spans="1:8" ht="18">
      <c r="A4" s="241" t="s">
        <v>17</v>
      </c>
      <c r="B4" s="241"/>
      <c r="C4" s="241"/>
      <c r="D4" s="241"/>
      <c r="E4" s="241"/>
      <c r="F4" s="241"/>
      <c r="G4" s="241"/>
      <c r="H4" s="241"/>
    </row>
    <row r="6" spans="1:8" ht="15.75">
      <c r="A6" s="32" t="s">
        <v>25</v>
      </c>
      <c r="B6" s="29">
        <f>B2</f>
        <v>0</v>
      </c>
    </row>
    <row r="7" spans="1:8" ht="15.75">
      <c r="B7" s="243">
        <f>C2</f>
        <v>0</v>
      </c>
      <c r="C7" s="244"/>
      <c r="D7" s="244"/>
      <c r="E7" s="244"/>
      <c r="F7" s="244"/>
      <c r="G7" s="244"/>
    </row>
    <row r="9" spans="1:8" s="32" customFormat="1" ht="12.75" customHeight="1">
      <c r="A9" s="32" t="s">
        <v>27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E93A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45" t="s">
        <v>29</v>
      </c>
      <c r="B1" s="245"/>
      <c r="C1" s="246"/>
      <c r="D1" s="245"/>
      <c r="E1" s="245"/>
      <c r="F1" s="245"/>
      <c r="G1" s="245"/>
    </row>
    <row r="2" spans="1:7" ht="13.5" thickTop="1">
      <c r="A2" s="55" t="s">
        <v>30</v>
      </c>
      <c r="B2" s="56"/>
      <c r="C2" s="247"/>
      <c r="D2" s="247"/>
      <c r="E2" s="247"/>
      <c r="F2" s="247"/>
      <c r="G2" s="248"/>
    </row>
    <row r="3" spans="1:7">
      <c r="A3" s="57" t="s">
        <v>31</v>
      </c>
      <c r="B3" s="58"/>
      <c r="C3" s="249"/>
      <c r="D3" s="249"/>
      <c r="E3" s="249"/>
      <c r="F3" s="249"/>
      <c r="G3" s="250"/>
    </row>
    <row r="4" spans="1:7" ht="13.5" thickBot="1">
      <c r="A4" s="59" t="s">
        <v>32</v>
      </c>
      <c r="B4" s="60"/>
      <c r="C4" s="251"/>
      <c r="D4" s="251"/>
      <c r="E4" s="251"/>
      <c r="F4" s="251"/>
      <c r="G4" s="252"/>
    </row>
    <row r="5" spans="1:7" ht="14.25" thickTop="1" thickBot="1">
      <c r="B5" s="61"/>
      <c r="C5" s="62"/>
      <c r="D5" s="63"/>
    </row>
    <row r="6" spans="1:7" ht="13.5" thickBot="1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E93A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215011-14</v>
      </c>
      <c r="C1" s="31" t="str">
        <f>Stavba!NazevStavby</f>
        <v>Rekonstrukce ZTI v bytových domech Brno-Střed</v>
      </c>
      <c r="D1" s="31"/>
      <c r="E1" s="31"/>
      <c r="F1" s="31"/>
      <c r="G1" s="24"/>
      <c r="H1" s="33"/>
    </row>
    <row r="2" spans="1:15" ht="13.5" customHeight="1" thickBot="1">
      <c r="A2" s="25" t="s">
        <v>28</v>
      </c>
      <c r="B2" s="121" t="s">
        <v>44</v>
      </c>
      <c r="C2" s="253" t="s">
        <v>45</v>
      </c>
      <c r="D2" s="242"/>
      <c r="E2" s="242"/>
      <c r="F2" s="242"/>
      <c r="G2" s="26" t="s">
        <v>15</v>
      </c>
      <c r="H2" s="34" t="s">
        <v>16</v>
      </c>
      <c r="O2" s="8" t="s">
        <v>86</v>
      </c>
    </row>
    <row r="3" spans="1:15" ht="13.5" customHeight="1" thickTop="1">
      <c r="H3" s="35"/>
    </row>
    <row r="4" spans="1:15" ht="18" customHeight="1">
      <c r="A4" s="241" t="s">
        <v>17</v>
      </c>
      <c r="B4" s="241"/>
      <c r="C4" s="241"/>
      <c r="D4" s="241"/>
      <c r="E4" s="241"/>
      <c r="F4" s="241"/>
      <c r="G4" s="241"/>
      <c r="H4" s="241"/>
    </row>
    <row r="5" spans="1:15" ht="12.75" customHeight="1">
      <c r="H5" s="35"/>
    </row>
    <row r="6" spans="1:15" ht="15.75" customHeight="1">
      <c r="A6" s="32" t="s">
        <v>25</v>
      </c>
      <c r="B6" s="29" t="str">
        <f>B2</f>
        <v>01</v>
      </c>
      <c r="H6" s="35"/>
    </row>
    <row r="7" spans="1:15" ht="15.75" customHeight="1">
      <c r="B7" s="243" t="str">
        <f>C2</f>
        <v>Orlí 6</v>
      </c>
      <c r="C7" s="244"/>
      <c r="D7" s="244"/>
      <c r="E7" s="244"/>
      <c r="F7" s="244"/>
      <c r="G7" s="244"/>
      <c r="H7" s="35"/>
    </row>
    <row r="8" spans="1:15" ht="12.75" customHeight="1">
      <c r="H8" s="35"/>
    </row>
    <row r="9" spans="1:15" ht="12.75" customHeight="1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87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22" t="s">
        <v>88</v>
      </c>
      <c r="B16" s="123"/>
      <c r="C16" s="123"/>
      <c r="D16" s="123"/>
      <c r="E16" s="123"/>
      <c r="F16" s="123"/>
      <c r="G16" s="123"/>
      <c r="H16" s="124"/>
      <c r="I16" s="32"/>
      <c r="J16" s="32"/>
    </row>
    <row r="17" spans="1:55" ht="12.75" customHeight="1">
      <c r="A17" s="130" t="s">
        <v>89</v>
      </c>
      <c r="B17" s="131"/>
      <c r="C17" s="132"/>
      <c r="D17" s="132"/>
      <c r="E17" s="132"/>
      <c r="F17" s="132"/>
      <c r="G17" s="133"/>
      <c r="H17" s="134" t="s">
        <v>90</v>
      </c>
      <c r="I17" s="32"/>
      <c r="J17" s="32"/>
    </row>
    <row r="18" spans="1:55" ht="12.75" customHeight="1">
      <c r="A18" s="128" t="s">
        <v>44</v>
      </c>
      <c r="B18" s="126" t="s">
        <v>91</v>
      </c>
      <c r="C18" s="125"/>
      <c r="D18" s="125"/>
      <c r="E18" s="125"/>
      <c r="F18" s="125"/>
      <c r="G18" s="127"/>
      <c r="H18" s="129">
        <f>'01 01 Pol'!G294</f>
        <v>0</v>
      </c>
      <c r="I18" s="32"/>
      <c r="J18" s="32"/>
      <c r="O18">
        <f>'01 01 Pol'!AN295</f>
        <v>0</v>
      </c>
      <c r="P18">
        <f>'01 01 Pol'!AO295</f>
        <v>0</v>
      </c>
    </row>
    <row r="19" spans="1:55" ht="12.75" customHeight="1">
      <c r="A19" s="128" t="s">
        <v>92</v>
      </c>
      <c r="B19" s="126" t="s">
        <v>93</v>
      </c>
      <c r="C19" s="125"/>
      <c r="D19" s="125"/>
      <c r="E19" s="125"/>
      <c r="F19" s="125"/>
      <c r="G19" s="127"/>
      <c r="H19" s="129">
        <f>'01 02 Pol'!G108</f>
        <v>0</v>
      </c>
      <c r="I19" s="32"/>
      <c r="J19" s="32"/>
      <c r="O19">
        <f>'01 02 Pol'!AN109</f>
        <v>0</v>
      </c>
      <c r="P19">
        <f>'01 02 Pol'!AO109</f>
        <v>0</v>
      </c>
    </row>
    <row r="20" spans="1:55" ht="12.75" customHeight="1" thickBot="1">
      <c r="A20" s="135"/>
      <c r="B20" s="136" t="s">
        <v>94</v>
      </c>
      <c r="C20" s="137"/>
      <c r="D20" s="138" t="str">
        <f>B2</f>
        <v>01</v>
      </c>
      <c r="E20" s="137"/>
      <c r="F20" s="137"/>
      <c r="G20" s="139"/>
      <c r="H20" s="140">
        <f>SUM(H18:H19)</f>
        <v>0</v>
      </c>
      <c r="I20" s="32"/>
      <c r="J20" s="32"/>
    </row>
    <row r="21" spans="1:55" ht="12.75" customHeight="1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55" ht="13.5" thickBot="1">
      <c r="A22" s="122" t="s">
        <v>471</v>
      </c>
      <c r="B22" s="123"/>
      <c r="C22" s="123"/>
      <c r="D22" s="167" t="s">
        <v>44</v>
      </c>
      <c r="E22" s="254" t="s">
        <v>91</v>
      </c>
      <c r="F22" s="254"/>
      <c r="G22" s="254"/>
      <c r="H22" s="254"/>
      <c r="I22" s="32"/>
      <c r="J22" s="32"/>
      <c r="BC22" s="215" t="str">
        <f>E22</f>
        <v>Vodovod a kanalizace</v>
      </c>
    </row>
    <row r="23" spans="1:55" ht="12.75" customHeight="1">
      <c r="A23" s="130" t="s">
        <v>472</v>
      </c>
      <c r="B23" s="131"/>
      <c r="C23" s="132"/>
      <c r="D23" s="132"/>
      <c r="E23" s="132"/>
      <c r="F23" s="132"/>
      <c r="G23" s="133"/>
      <c r="H23" s="134" t="s">
        <v>90</v>
      </c>
      <c r="I23" s="32"/>
      <c r="J23" s="32"/>
    </row>
    <row r="24" spans="1:55" ht="12.75" customHeight="1">
      <c r="A24" s="128" t="s">
        <v>51</v>
      </c>
      <c r="B24" s="126" t="s">
        <v>52</v>
      </c>
      <c r="C24" s="125"/>
      <c r="D24" s="125"/>
      <c r="E24" s="125"/>
      <c r="F24" s="125"/>
      <c r="G24" s="127"/>
      <c r="H24" s="216">
        <f>'01 01 Pol'!F8</f>
        <v>0</v>
      </c>
      <c r="I24" s="32"/>
      <c r="J24" s="32"/>
    </row>
    <row r="25" spans="1:55" ht="12.75" customHeight="1">
      <c r="A25" s="128" t="s">
        <v>67</v>
      </c>
      <c r="B25" s="126" t="s">
        <v>68</v>
      </c>
      <c r="C25" s="125"/>
      <c r="D25" s="125"/>
      <c r="E25" s="125"/>
      <c r="F25" s="125"/>
      <c r="G25" s="127"/>
      <c r="H25" s="216">
        <f>'01 01 Pol'!F10</f>
        <v>0</v>
      </c>
      <c r="I25" s="32"/>
      <c r="J25" s="32"/>
    </row>
    <row r="26" spans="1:55" ht="12.75" customHeight="1">
      <c r="A26" s="128" t="s">
        <v>69</v>
      </c>
      <c r="B26" s="126" t="s">
        <v>70</v>
      </c>
      <c r="C26" s="125"/>
      <c r="D26" s="125"/>
      <c r="E26" s="125"/>
      <c r="F26" s="125"/>
      <c r="G26" s="127"/>
      <c r="H26" s="216">
        <f>'01 01 Pol'!F30</f>
        <v>0</v>
      </c>
      <c r="I26" s="32"/>
      <c r="J26" s="32"/>
    </row>
    <row r="27" spans="1:55" ht="12.75" customHeight="1">
      <c r="A27" s="128" t="s">
        <v>71</v>
      </c>
      <c r="B27" s="126" t="s">
        <v>72</v>
      </c>
      <c r="C27" s="125"/>
      <c r="D27" s="125"/>
      <c r="E27" s="125"/>
      <c r="F27" s="125"/>
      <c r="G27" s="127"/>
      <c r="H27" s="216">
        <f>'01 01 Pol'!F46</f>
        <v>0</v>
      </c>
      <c r="I27" s="32"/>
      <c r="J27" s="32"/>
    </row>
    <row r="28" spans="1:55" ht="12.75" customHeight="1">
      <c r="A28" s="128" t="s">
        <v>73</v>
      </c>
      <c r="B28" s="126" t="s">
        <v>74</v>
      </c>
      <c r="C28" s="125"/>
      <c r="D28" s="125"/>
      <c r="E28" s="125"/>
      <c r="F28" s="125"/>
      <c r="G28" s="127"/>
      <c r="H28" s="216">
        <f>'01 01 Pol'!F85</f>
        <v>0</v>
      </c>
      <c r="I28" s="32"/>
      <c r="J28" s="32"/>
    </row>
    <row r="29" spans="1:55" ht="12.75" customHeight="1">
      <c r="A29" s="128" t="s">
        <v>75</v>
      </c>
      <c r="B29" s="126" t="s">
        <v>76</v>
      </c>
      <c r="C29" s="125"/>
      <c r="D29" s="125"/>
      <c r="E29" s="125"/>
      <c r="F29" s="125"/>
      <c r="G29" s="127"/>
      <c r="H29" s="216">
        <f>'01 01 Pol'!F205</f>
        <v>0</v>
      </c>
      <c r="I29" s="32"/>
      <c r="J29" s="32"/>
    </row>
    <row r="30" spans="1:55" ht="12.75" customHeight="1">
      <c r="A30" s="128" t="s">
        <v>83</v>
      </c>
      <c r="B30" s="126" t="s">
        <v>84</v>
      </c>
      <c r="C30" s="125"/>
      <c r="D30" s="125"/>
      <c r="E30" s="125"/>
      <c r="F30" s="125"/>
      <c r="G30" s="127"/>
      <c r="H30" s="216">
        <f>'01 01 Pol'!F280</f>
        <v>0</v>
      </c>
      <c r="I30" s="32"/>
      <c r="J30" s="32"/>
    </row>
    <row r="31" spans="1:55" ht="12.75" customHeight="1" thickBot="1">
      <c r="A31" s="135"/>
      <c r="B31" s="136" t="s">
        <v>473</v>
      </c>
      <c r="C31" s="137"/>
      <c r="D31" s="138" t="str">
        <f>D22</f>
        <v>01</v>
      </c>
      <c r="E31" s="137"/>
      <c r="F31" s="137"/>
      <c r="G31" s="139"/>
      <c r="H31" s="217">
        <f>SUM(H24:H30)</f>
        <v>0</v>
      </c>
      <c r="I31" s="32"/>
      <c r="J31" s="32"/>
    </row>
    <row r="32" spans="1:55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55" ht="13.5" thickBot="1">
      <c r="A33" s="122" t="s">
        <v>471</v>
      </c>
      <c r="B33" s="123"/>
      <c r="C33" s="123"/>
      <c r="D33" s="167" t="s">
        <v>92</v>
      </c>
      <c r="E33" s="254" t="s">
        <v>93</v>
      </c>
      <c r="F33" s="254"/>
      <c r="G33" s="254"/>
      <c r="H33" s="254"/>
      <c r="I33" s="32"/>
      <c r="J33" s="32"/>
      <c r="BC33" s="215" t="str">
        <f>E33</f>
        <v>Stavební část</v>
      </c>
    </row>
    <row r="34" spans="1:55" ht="12.75" customHeight="1">
      <c r="A34" s="130" t="s">
        <v>472</v>
      </c>
      <c r="B34" s="131"/>
      <c r="C34" s="132"/>
      <c r="D34" s="132"/>
      <c r="E34" s="132"/>
      <c r="F34" s="132"/>
      <c r="G34" s="133"/>
      <c r="H34" s="134" t="s">
        <v>90</v>
      </c>
      <c r="I34" s="32"/>
      <c r="J34" s="32"/>
    </row>
    <row r="35" spans="1:55" ht="12.75" customHeight="1">
      <c r="A35" s="128" t="s">
        <v>53</v>
      </c>
      <c r="B35" s="126" t="s">
        <v>54</v>
      </c>
      <c r="C35" s="125"/>
      <c r="D35" s="125"/>
      <c r="E35" s="125"/>
      <c r="F35" s="125"/>
      <c r="G35" s="127"/>
      <c r="H35" s="216">
        <f>'01 02 Pol'!F8</f>
        <v>0</v>
      </c>
      <c r="I35" s="32"/>
      <c r="J35" s="32"/>
    </row>
    <row r="36" spans="1:55" ht="12.75" customHeight="1">
      <c r="A36" s="128" t="s">
        <v>55</v>
      </c>
      <c r="B36" s="126" t="s">
        <v>56</v>
      </c>
      <c r="C36" s="125"/>
      <c r="D36" s="125"/>
      <c r="E36" s="125"/>
      <c r="F36" s="125"/>
      <c r="G36" s="127"/>
      <c r="H36" s="216">
        <f>'01 02 Pol'!F11</f>
        <v>0</v>
      </c>
      <c r="I36" s="32"/>
      <c r="J36" s="32"/>
    </row>
    <row r="37" spans="1:55" ht="12.75" customHeight="1">
      <c r="A37" s="128" t="s">
        <v>57</v>
      </c>
      <c r="B37" s="126" t="s">
        <v>58</v>
      </c>
      <c r="C37" s="125"/>
      <c r="D37" s="125"/>
      <c r="E37" s="125"/>
      <c r="F37" s="125"/>
      <c r="G37" s="127"/>
      <c r="H37" s="216">
        <f>'01 02 Pol'!F21</f>
        <v>0</v>
      </c>
      <c r="I37" s="32"/>
      <c r="J37" s="32"/>
    </row>
    <row r="38" spans="1:55" ht="12.75" customHeight="1">
      <c r="A38" s="128" t="s">
        <v>59</v>
      </c>
      <c r="B38" s="126" t="s">
        <v>60</v>
      </c>
      <c r="C38" s="125"/>
      <c r="D38" s="125"/>
      <c r="E38" s="125"/>
      <c r="F38" s="125"/>
      <c r="G38" s="127"/>
      <c r="H38" s="216">
        <f>'01 02 Pol'!F29</f>
        <v>0</v>
      </c>
      <c r="I38" s="32"/>
      <c r="J38" s="32"/>
    </row>
    <row r="39" spans="1:55" ht="12.75" customHeight="1">
      <c r="A39" s="128" t="s">
        <v>61</v>
      </c>
      <c r="B39" s="126" t="s">
        <v>62</v>
      </c>
      <c r="C39" s="125"/>
      <c r="D39" s="125"/>
      <c r="E39" s="125"/>
      <c r="F39" s="125"/>
      <c r="G39" s="127"/>
      <c r="H39" s="216">
        <f>'01 02 Pol'!F37</f>
        <v>0</v>
      </c>
      <c r="I39" s="32"/>
      <c r="J39" s="32"/>
    </row>
    <row r="40" spans="1:55" ht="12.75" customHeight="1">
      <c r="A40" s="128" t="s">
        <v>63</v>
      </c>
      <c r="B40" s="126" t="s">
        <v>64</v>
      </c>
      <c r="C40" s="125"/>
      <c r="D40" s="125"/>
      <c r="E40" s="125"/>
      <c r="F40" s="125"/>
      <c r="G40" s="127"/>
      <c r="H40" s="216">
        <f>'01 02 Pol'!F44</f>
        <v>0</v>
      </c>
      <c r="I40" s="32"/>
      <c r="J40" s="32"/>
    </row>
    <row r="41" spans="1:55" ht="12.75" customHeight="1">
      <c r="A41" s="128" t="s">
        <v>65</v>
      </c>
      <c r="B41" s="126" t="s">
        <v>66</v>
      </c>
      <c r="C41" s="125"/>
      <c r="D41" s="125"/>
      <c r="E41" s="125"/>
      <c r="F41" s="125"/>
      <c r="G41" s="127"/>
      <c r="H41" s="216">
        <f>'01 02 Pol'!F68</f>
        <v>0</v>
      </c>
      <c r="I41" s="32"/>
      <c r="J41" s="32"/>
    </row>
    <row r="42" spans="1:55" ht="12.75" customHeight="1">
      <c r="A42" s="128" t="s">
        <v>75</v>
      </c>
      <c r="B42" s="126" t="s">
        <v>76</v>
      </c>
      <c r="C42" s="125"/>
      <c r="D42" s="125"/>
      <c r="E42" s="125"/>
      <c r="F42" s="125"/>
      <c r="G42" s="127"/>
      <c r="H42" s="216">
        <f>'01 02 Pol'!F82</f>
        <v>0</v>
      </c>
      <c r="I42" s="32"/>
      <c r="J42" s="32"/>
    </row>
    <row r="43" spans="1:55" ht="12.75" customHeight="1">
      <c r="A43" s="128" t="s">
        <v>77</v>
      </c>
      <c r="B43" s="126" t="s">
        <v>78</v>
      </c>
      <c r="C43" s="125"/>
      <c r="D43" s="125"/>
      <c r="E43" s="125"/>
      <c r="F43" s="125"/>
      <c r="G43" s="127"/>
      <c r="H43" s="216">
        <f>'01 02 Pol'!F86</f>
        <v>0</v>
      </c>
      <c r="I43" s="32"/>
      <c r="J43" s="32"/>
    </row>
    <row r="44" spans="1:55" ht="12.75" customHeight="1">
      <c r="A44" s="128" t="s">
        <v>79</v>
      </c>
      <c r="B44" s="126" t="s">
        <v>80</v>
      </c>
      <c r="C44" s="125"/>
      <c r="D44" s="125"/>
      <c r="E44" s="125"/>
      <c r="F44" s="125"/>
      <c r="G44" s="127"/>
      <c r="H44" s="216">
        <f>'01 02 Pol'!F92</f>
        <v>0</v>
      </c>
      <c r="I44" s="32"/>
      <c r="J44" s="32"/>
    </row>
    <row r="45" spans="1:55" ht="12.75" customHeight="1">
      <c r="A45" s="128" t="s">
        <v>81</v>
      </c>
      <c r="B45" s="126" t="s">
        <v>82</v>
      </c>
      <c r="C45" s="125"/>
      <c r="D45" s="125"/>
      <c r="E45" s="125"/>
      <c r="F45" s="125"/>
      <c r="G45" s="127"/>
      <c r="H45" s="216">
        <f>'01 02 Pol'!F100</f>
        <v>0</v>
      </c>
      <c r="I45" s="32"/>
      <c r="J45" s="32"/>
    </row>
    <row r="46" spans="1:55" ht="12.75" customHeight="1">
      <c r="A46" s="128" t="s">
        <v>83</v>
      </c>
      <c r="B46" s="126" t="s">
        <v>84</v>
      </c>
      <c r="C46" s="125"/>
      <c r="D46" s="125"/>
      <c r="E46" s="125"/>
      <c r="F46" s="125"/>
      <c r="G46" s="127"/>
      <c r="H46" s="216">
        <f>'01 02 Pol'!F103</f>
        <v>0</v>
      </c>
      <c r="I46" s="32"/>
      <c r="J46" s="32"/>
    </row>
    <row r="47" spans="1:55" ht="12.75" customHeight="1" thickBot="1">
      <c r="A47" s="135"/>
      <c r="B47" s="136" t="s">
        <v>473</v>
      </c>
      <c r="C47" s="137"/>
      <c r="D47" s="138" t="str">
        <f>D33</f>
        <v>02</v>
      </c>
      <c r="E47" s="137"/>
      <c r="F47" s="137"/>
      <c r="G47" s="139"/>
      <c r="H47" s="217">
        <f>SUM(H35:H46)</f>
        <v>0</v>
      </c>
      <c r="I47" s="32"/>
      <c r="J47" s="32"/>
    </row>
    <row r="48" spans="1:55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mergeCells count="5">
    <mergeCell ref="C2:F2"/>
    <mergeCell ref="A4:H4"/>
    <mergeCell ref="B7:G7"/>
    <mergeCell ref="E22:H22"/>
    <mergeCell ref="E33:H3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274" t="s">
        <v>95</v>
      </c>
      <c r="B1" s="274"/>
      <c r="C1" s="275"/>
      <c r="D1" s="274"/>
      <c r="E1" s="274"/>
      <c r="F1" s="274"/>
      <c r="G1" s="274"/>
      <c r="AC1" t="s">
        <v>98</v>
      </c>
    </row>
    <row r="2" spans="1:60" ht="13.5" thickTop="1">
      <c r="A2" s="147" t="s">
        <v>30</v>
      </c>
      <c r="B2" s="151" t="s">
        <v>41</v>
      </c>
      <c r="C2" s="169" t="s">
        <v>42</v>
      </c>
      <c r="D2" s="149"/>
      <c r="E2" s="148"/>
      <c r="F2" s="148"/>
      <c r="G2" s="150"/>
    </row>
    <row r="3" spans="1:60">
      <c r="A3" s="145" t="s">
        <v>31</v>
      </c>
      <c r="B3" s="152" t="s">
        <v>44</v>
      </c>
      <c r="C3" s="170" t="s">
        <v>45</v>
      </c>
      <c r="D3" s="144"/>
      <c r="E3" s="143"/>
      <c r="F3" s="143"/>
      <c r="G3" s="146"/>
      <c r="AC3" s="8" t="s">
        <v>86</v>
      </c>
    </row>
    <row r="4" spans="1:60" ht="13.5" thickBot="1">
      <c r="A4" s="153" t="s">
        <v>32</v>
      </c>
      <c r="B4" s="154" t="s">
        <v>44</v>
      </c>
      <c r="C4" s="171" t="s">
        <v>91</v>
      </c>
      <c r="D4" s="155"/>
      <c r="E4" s="156"/>
      <c r="F4" s="156"/>
      <c r="G4" s="157"/>
    </row>
    <row r="5" spans="1:60" ht="14.25" thickTop="1" thickBot="1">
      <c r="C5" s="172"/>
      <c r="D5" s="141"/>
    </row>
    <row r="6" spans="1:60" ht="27" thickTop="1" thickBot="1">
      <c r="A6" s="158" t="s">
        <v>33</v>
      </c>
      <c r="B6" s="161" t="s">
        <v>34</v>
      </c>
      <c r="C6" s="173" t="s">
        <v>35</v>
      </c>
      <c r="D6" s="160" t="s">
        <v>36</v>
      </c>
      <c r="E6" s="159" t="s">
        <v>37</v>
      </c>
      <c r="F6" s="162" t="s">
        <v>38</v>
      </c>
      <c r="G6" s="158" t="s">
        <v>39</v>
      </c>
      <c r="H6" s="201" t="s">
        <v>96</v>
      </c>
      <c r="I6" s="174" t="s">
        <v>97</v>
      </c>
      <c r="J6" s="54"/>
    </row>
    <row r="7" spans="1:60">
      <c r="A7" s="202"/>
      <c r="B7" s="203" t="s">
        <v>99</v>
      </c>
      <c r="C7" s="276" t="s">
        <v>100</v>
      </c>
      <c r="D7" s="277"/>
      <c r="E7" s="278"/>
      <c r="F7" s="279"/>
      <c r="G7" s="279"/>
      <c r="H7" s="204"/>
      <c r="I7" s="205"/>
    </row>
    <row r="8" spans="1:60">
      <c r="A8" s="196" t="s">
        <v>101</v>
      </c>
      <c r="B8" s="175" t="s">
        <v>51</v>
      </c>
      <c r="C8" s="188" t="s">
        <v>52</v>
      </c>
      <c r="D8" s="178"/>
      <c r="E8" s="180"/>
      <c r="F8" s="280">
        <f>SUM(G9:G9)</f>
        <v>0</v>
      </c>
      <c r="G8" s="281"/>
      <c r="H8" s="183"/>
      <c r="I8" s="199"/>
      <c r="AE8" t="s">
        <v>102</v>
      </c>
    </row>
    <row r="9" spans="1:60" outlineLevel="1">
      <c r="A9" s="197">
        <v>1</v>
      </c>
      <c r="B9" s="176" t="s">
        <v>44</v>
      </c>
      <c r="C9" s="189" t="s">
        <v>103</v>
      </c>
      <c r="D9" s="179" t="s">
        <v>104</v>
      </c>
      <c r="E9" s="181">
        <v>1</v>
      </c>
      <c r="F9" s="184"/>
      <c r="G9" s="185">
        <f>ROUND(E9*F9,2)</f>
        <v>0</v>
      </c>
      <c r="H9" s="186"/>
      <c r="I9" s="200" t="s">
        <v>105</v>
      </c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106</v>
      </c>
      <c r="AF9" s="163"/>
      <c r="AG9" s="163"/>
      <c r="AH9" s="163"/>
      <c r="AI9" s="163"/>
      <c r="AJ9" s="163"/>
      <c r="AK9" s="163"/>
      <c r="AL9" s="163"/>
      <c r="AM9" s="163">
        <v>21</v>
      </c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>
      <c r="A10" s="196" t="s">
        <v>101</v>
      </c>
      <c r="B10" s="175" t="s">
        <v>67</v>
      </c>
      <c r="C10" s="188" t="s">
        <v>68</v>
      </c>
      <c r="D10" s="178"/>
      <c r="E10" s="180"/>
      <c r="F10" s="255">
        <f>SUM(G11:G29)</f>
        <v>0</v>
      </c>
      <c r="G10" s="256"/>
      <c r="H10" s="183"/>
      <c r="I10" s="199"/>
      <c r="AE10" t="s">
        <v>102</v>
      </c>
    </row>
    <row r="11" spans="1:60" outlineLevel="1">
      <c r="A11" s="198"/>
      <c r="B11" s="257" t="s">
        <v>107</v>
      </c>
      <c r="C11" s="258"/>
      <c r="D11" s="259"/>
      <c r="E11" s="260"/>
      <c r="F11" s="261"/>
      <c r="G11" s="262"/>
      <c r="H11" s="186"/>
      <c r="I11" s="200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>
        <v>0</v>
      </c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>
      <c r="A12" s="198"/>
      <c r="B12" s="268" t="s">
        <v>108</v>
      </c>
      <c r="C12" s="269"/>
      <c r="D12" s="270"/>
      <c r="E12" s="271"/>
      <c r="F12" s="272"/>
      <c r="G12" s="273"/>
      <c r="H12" s="186"/>
      <c r="I12" s="200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109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>
      <c r="A13" s="198"/>
      <c r="B13" s="268" t="s">
        <v>110</v>
      </c>
      <c r="C13" s="269"/>
      <c r="D13" s="270"/>
      <c r="E13" s="271"/>
      <c r="F13" s="272"/>
      <c r="G13" s="273"/>
      <c r="H13" s="186"/>
      <c r="I13" s="200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>
        <v>1</v>
      </c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8" t="str">
        <f>B13</f>
        <v>713 46-4 z lehčených hmot, připevněnými na asfaltový tmel za studena, s vyspárováním a provedením spodního nátěru asfaltovým lakem tvrdým - ALT</v>
      </c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>
      <c r="A14" s="197">
        <v>2</v>
      </c>
      <c r="B14" s="176" t="s">
        <v>111</v>
      </c>
      <c r="C14" s="189" t="s">
        <v>112</v>
      </c>
      <c r="D14" s="179" t="s">
        <v>113</v>
      </c>
      <c r="E14" s="181">
        <v>214</v>
      </c>
      <c r="F14" s="184"/>
      <c r="G14" s="185">
        <f>ROUND(E14*F14,2)</f>
        <v>0</v>
      </c>
      <c r="H14" s="186" t="s">
        <v>114</v>
      </c>
      <c r="I14" s="200" t="s">
        <v>115</v>
      </c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116</v>
      </c>
      <c r="AF14" s="163"/>
      <c r="AG14" s="163"/>
      <c r="AH14" s="163"/>
      <c r="AI14" s="163"/>
      <c r="AJ14" s="163"/>
      <c r="AK14" s="163"/>
      <c r="AL14" s="163"/>
      <c r="AM14" s="163">
        <v>21</v>
      </c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>
      <c r="A15" s="198"/>
      <c r="B15" s="177"/>
      <c r="C15" s="263" t="s">
        <v>117</v>
      </c>
      <c r="D15" s="264"/>
      <c r="E15" s="265"/>
      <c r="F15" s="266"/>
      <c r="G15" s="267"/>
      <c r="H15" s="186"/>
      <c r="I15" s="200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8" t="str">
        <f>C15</f>
        <v>Včetně pomocného lešení o výšce podlahy do 1900 mm a pro zatížení do 1,5 kPa.</v>
      </c>
      <c r="BB15" s="163"/>
      <c r="BC15" s="163"/>
      <c r="BD15" s="163"/>
      <c r="BE15" s="163"/>
      <c r="BF15" s="163"/>
      <c r="BG15" s="163"/>
      <c r="BH15" s="163"/>
    </row>
    <row r="16" spans="1:60" outlineLevel="1">
      <c r="A16" s="197">
        <v>3</v>
      </c>
      <c r="B16" s="176" t="s">
        <v>118</v>
      </c>
      <c r="C16" s="189" t="s">
        <v>119</v>
      </c>
      <c r="D16" s="179" t="s">
        <v>120</v>
      </c>
      <c r="E16" s="181">
        <v>156</v>
      </c>
      <c r="F16" s="184"/>
      <c r="G16" s="185">
        <f t="shared" ref="G16:G24" si="0">ROUND(E16*F16,2)</f>
        <v>0</v>
      </c>
      <c r="H16" s="186"/>
      <c r="I16" s="200" t="s">
        <v>105</v>
      </c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106</v>
      </c>
      <c r="AF16" s="163"/>
      <c r="AG16" s="163"/>
      <c r="AH16" s="163"/>
      <c r="AI16" s="163"/>
      <c r="AJ16" s="163"/>
      <c r="AK16" s="163"/>
      <c r="AL16" s="163"/>
      <c r="AM16" s="163">
        <v>21</v>
      </c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>
      <c r="A17" s="197">
        <v>4</v>
      </c>
      <c r="B17" s="176" t="s">
        <v>121</v>
      </c>
      <c r="C17" s="189" t="s">
        <v>122</v>
      </c>
      <c r="D17" s="179" t="s">
        <v>120</v>
      </c>
      <c r="E17" s="181">
        <v>58</v>
      </c>
      <c r="F17" s="184"/>
      <c r="G17" s="185">
        <f t="shared" si="0"/>
        <v>0</v>
      </c>
      <c r="H17" s="186"/>
      <c r="I17" s="200" t="s">
        <v>105</v>
      </c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106</v>
      </c>
      <c r="AF17" s="163"/>
      <c r="AG17" s="163"/>
      <c r="AH17" s="163"/>
      <c r="AI17" s="163"/>
      <c r="AJ17" s="163"/>
      <c r="AK17" s="163"/>
      <c r="AL17" s="163"/>
      <c r="AM17" s="163">
        <v>21</v>
      </c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>
      <c r="A18" s="197">
        <v>5</v>
      </c>
      <c r="B18" s="176" t="s">
        <v>123</v>
      </c>
      <c r="C18" s="189" t="s">
        <v>124</v>
      </c>
      <c r="D18" s="179" t="s">
        <v>120</v>
      </c>
      <c r="E18" s="181">
        <v>38</v>
      </c>
      <c r="F18" s="184"/>
      <c r="G18" s="185">
        <f t="shared" si="0"/>
        <v>0</v>
      </c>
      <c r="H18" s="186"/>
      <c r="I18" s="200" t="s">
        <v>105</v>
      </c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106</v>
      </c>
      <c r="AF18" s="163"/>
      <c r="AG18" s="163"/>
      <c r="AH18" s="163"/>
      <c r="AI18" s="163"/>
      <c r="AJ18" s="163"/>
      <c r="AK18" s="163"/>
      <c r="AL18" s="163"/>
      <c r="AM18" s="163">
        <v>21</v>
      </c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>
      <c r="A19" s="197">
        <v>6</v>
      </c>
      <c r="B19" s="176" t="s">
        <v>125</v>
      </c>
      <c r="C19" s="189" t="s">
        <v>126</v>
      </c>
      <c r="D19" s="179" t="s">
        <v>120</v>
      </c>
      <c r="E19" s="181">
        <v>12</v>
      </c>
      <c r="F19" s="184"/>
      <c r="G19" s="185">
        <f t="shared" si="0"/>
        <v>0</v>
      </c>
      <c r="H19" s="186"/>
      <c r="I19" s="200" t="s">
        <v>105</v>
      </c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106</v>
      </c>
      <c r="AF19" s="163"/>
      <c r="AG19" s="163"/>
      <c r="AH19" s="163"/>
      <c r="AI19" s="163"/>
      <c r="AJ19" s="163"/>
      <c r="AK19" s="163"/>
      <c r="AL19" s="163"/>
      <c r="AM19" s="163">
        <v>21</v>
      </c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>
      <c r="A20" s="197">
        <v>7</v>
      </c>
      <c r="B20" s="176" t="s">
        <v>127</v>
      </c>
      <c r="C20" s="189" t="s">
        <v>128</v>
      </c>
      <c r="D20" s="179" t="s">
        <v>120</v>
      </c>
      <c r="E20" s="181">
        <v>53</v>
      </c>
      <c r="F20" s="184"/>
      <c r="G20" s="185">
        <f t="shared" si="0"/>
        <v>0</v>
      </c>
      <c r="H20" s="186"/>
      <c r="I20" s="200" t="s">
        <v>105</v>
      </c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106</v>
      </c>
      <c r="AF20" s="163"/>
      <c r="AG20" s="163"/>
      <c r="AH20" s="163"/>
      <c r="AI20" s="163"/>
      <c r="AJ20" s="163"/>
      <c r="AK20" s="163"/>
      <c r="AL20" s="163"/>
      <c r="AM20" s="163">
        <v>21</v>
      </c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>
      <c r="A21" s="197">
        <v>8</v>
      </c>
      <c r="B21" s="176" t="s">
        <v>129</v>
      </c>
      <c r="C21" s="189" t="s">
        <v>130</v>
      </c>
      <c r="D21" s="179" t="s">
        <v>120</v>
      </c>
      <c r="E21" s="181">
        <v>63</v>
      </c>
      <c r="F21" s="184"/>
      <c r="G21" s="185">
        <f t="shared" si="0"/>
        <v>0</v>
      </c>
      <c r="H21" s="186"/>
      <c r="I21" s="200" t="s">
        <v>105</v>
      </c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106</v>
      </c>
      <c r="AF21" s="163"/>
      <c r="AG21" s="163"/>
      <c r="AH21" s="163"/>
      <c r="AI21" s="163"/>
      <c r="AJ21" s="163"/>
      <c r="AK21" s="163"/>
      <c r="AL21" s="163"/>
      <c r="AM21" s="163">
        <v>21</v>
      </c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>
      <c r="A22" s="197">
        <v>9</v>
      </c>
      <c r="B22" s="176" t="s">
        <v>131</v>
      </c>
      <c r="C22" s="189" t="s">
        <v>132</v>
      </c>
      <c r="D22" s="179" t="s">
        <v>120</v>
      </c>
      <c r="E22" s="181">
        <v>40</v>
      </c>
      <c r="F22" s="184"/>
      <c r="G22" s="185">
        <f t="shared" si="0"/>
        <v>0</v>
      </c>
      <c r="H22" s="186"/>
      <c r="I22" s="200" t="s">
        <v>105</v>
      </c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106</v>
      </c>
      <c r="AF22" s="163"/>
      <c r="AG22" s="163"/>
      <c r="AH22" s="163"/>
      <c r="AI22" s="163"/>
      <c r="AJ22" s="163"/>
      <c r="AK22" s="163"/>
      <c r="AL22" s="163"/>
      <c r="AM22" s="163">
        <v>21</v>
      </c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>
      <c r="A23" s="197">
        <v>10</v>
      </c>
      <c r="B23" s="176" t="s">
        <v>133</v>
      </c>
      <c r="C23" s="189" t="s">
        <v>134</v>
      </c>
      <c r="D23" s="179" t="s">
        <v>120</v>
      </c>
      <c r="E23" s="181">
        <v>35</v>
      </c>
      <c r="F23" s="184"/>
      <c r="G23" s="185">
        <f t="shared" si="0"/>
        <v>0</v>
      </c>
      <c r="H23" s="186"/>
      <c r="I23" s="200" t="s">
        <v>105</v>
      </c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106</v>
      </c>
      <c r="AF23" s="163"/>
      <c r="AG23" s="163"/>
      <c r="AH23" s="163"/>
      <c r="AI23" s="163"/>
      <c r="AJ23" s="163"/>
      <c r="AK23" s="163"/>
      <c r="AL23" s="163"/>
      <c r="AM23" s="163">
        <v>21</v>
      </c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>
      <c r="A24" s="197">
        <v>11</v>
      </c>
      <c r="B24" s="176" t="s">
        <v>135</v>
      </c>
      <c r="C24" s="189" t="s">
        <v>136</v>
      </c>
      <c r="D24" s="179" t="s">
        <v>120</v>
      </c>
      <c r="E24" s="181">
        <v>45</v>
      </c>
      <c r="F24" s="184"/>
      <c r="G24" s="185">
        <f t="shared" si="0"/>
        <v>0</v>
      </c>
      <c r="H24" s="186"/>
      <c r="I24" s="200" t="s">
        <v>105</v>
      </c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106</v>
      </c>
      <c r="AF24" s="163"/>
      <c r="AG24" s="163"/>
      <c r="AH24" s="163"/>
      <c r="AI24" s="163"/>
      <c r="AJ24" s="163"/>
      <c r="AK24" s="163"/>
      <c r="AL24" s="163"/>
      <c r="AM24" s="163">
        <v>21</v>
      </c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>
      <c r="A25" s="198"/>
      <c r="B25" s="268" t="s">
        <v>137</v>
      </c>
      <c r="C25" s="269"/>
      <c r="D25" s="270"/>
      <c r="E25" s="271"/>
      <c r="F25" s="272"/>
      <c r="G25" s="273"/>
      <c r="H25" s="186"/>
      <c r="I25" s="200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>
        <v>0</v>
      </c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>
      <c r="A26" s="198"/>
      <c r="B26" s="268" t="s">
        <v>138</v>
      </c>
      <c r="C26" s="269"/>
      <c r="D26" s="270"/>
      <c r="E26" s="271"/>
      <c r="F26" s="272"/>
      <c r="G26" s="273"/>
      <c r="H26" s="186"/>
      <c r="I26" s="200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109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>
      <c r="A27" s="198">
        <v>12</v>
      </c>
      <c r="B27" s="177" t="s">
        <v>139</v>
      </c>
      <c r="C27" s="189" t="s">
        <v>140</v>
      </c>
      <c r="D27" s="179" t="s">
        <v>141</v>
      </c>
      <c r="E27" s="182"/>
      <c r="F27" s="184"/>
      <c r="G27" s="185">
        <f>ROUND(E27*F27,2)</f>
        <v>0</v>
      </c>
      <c r="H27" s="186" t="s">
        <v>114</v>
      </c>
      <c r="I27" s="200" t="s">
        <v>115</v>
      </c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116</v>
      </c>
      <c r="AF27" s="163"/>
      <c r="AG27" s="163"/>
      <c r="AH27" s="163"/>
      <c r="AI27" s="163"/>
      <c r="AJ27" s="163"/>
      <c r="AK27" s="163"/>
      <c r="AL27" s="163"/>
      <c r="AM27" s="163">
        <v>21</v>
      </c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>
      <c r="A28" s="198"/>
      <c r="B28" s="268" t="s">
        <v>142</v>
      </c>
      <c r="C28" s="269"/>
      <c r="D28" s="270"/>
      <c r="E28" s="271"/>
      <c r="F28" s="272"/>
      <c r="G28" s="273"/>
      <c r="H28" s="186"/>
      <c r="I28" s="200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>
        <v>1</v>
      </c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>
      <c r="A29" s="198">
        <v>13</v>
      </c>
      <c r="B29" s="177" t="s">
        <v>143</v>
      </c>
      <c r="C29" s="189" t="s">
        <v>144</v>
      </c>
      <c r="D29" s="179" t="s">
        <v>141</v>
      </c>
      <c r="E29" s="182"/>
      <c r="F29" s="184"/>
      <c r="G29" s="185">
        <f>ROUND(E29*F29,2)</f>
        <v>0</v>
      </c>
      <c r="H29" s="186" t="s">
        <v>114</v>
      </c>
      <c r="I29" s="200" t="s">
        <v>115</v>
      </c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116</v>
      </c>
      <c r="AF29" s="163"/>
      <c r="AG29" s="163"/>
      <c r="AH29" s="163"/>
      <c r="AI29" s="163"/>
      <c r="AJ29" s="163"/>
      <c r="AK29" s="163"/>
      <c r="AL29" s="163"/>
      <c r="AM29" s="163">
        <v>21</v>
      </c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>
      <c r="A30" s="196" t="s">
        <v>101</v>
      </c>
      <c r="B30" s="175" t="s">
        <v>69</v>
      </c>
      <c r="C30" s="188" t="s">
        <v>70</v>
      </c>
      <c r="D30" s="178"/>
      <c r="E30" s="180"/>
      <c r="F30" s="255">
        <f>SUM(G31:G45)</f>
        <v>0</v>
      </c>
      <c r="G30" s="256"/>
      <c r="H30" s="183"/>
      <c r="I30" s="199"/>
      <c r="AE30" t="s">
        <v>102</v>
      </c>
    </row>
    <row r="31" spans="1:60" outlineLevel="1">
      <c r="A31" s="198"/>
      <c r="B31" s="257" t="s">
        <v>145</v>
      </c>
      <c r="C31" s="258"/>
      <c r="D31" s="259"/>
      <c r="E31" s="260"/>
      <c r="F31" s="261"/>
      <c r="G31" s="262"/>
      <c r="H31" s="186"/>
      <c r="I31" s="200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>
        <v>0</v>
      </c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>
      <c r="A32" s="197">
        <v>14</v>
      </c>
      <c r="B32" s="176" t="s">
        <v>146</v>
      </c>
      <c r="C32" s="189" t="s">
        <v>147</v>
      </c>
      <c r="D32" s="179" t="s">
        <v>120</v>
      </c>
      <c r="E32" s="181">
        <v>24</v>
      </c>
      <c r="F32" s="184"/>
      <c r="G32" s="185">
        <f>ROUND(E32*F32,2)</f>
        <v>0</v>
      </c>
      <c r="H32" s="186" t="s">
        <v>148</v>
      </c>
      <c r="I32" s="200" t="s">
        <v>115</v>
      </c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116</v>
      </c>
      <c r="AF32" s="163"/>
      <c r="AG32" s="163"/>
      <c r="AH32" s="163"/>
      <c r="AI32" s="163"/>
      <c r="AJ32" s="163"/>
      <c r="AK32" s="163"/>
      <c r="AL32" s="163"/>
      <c r="AM32" s="163">
        <v>21</v>
      </c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>
      <c r="A33" s="198"/>
      <c r="B33" s="177"/>
      <c r="C33" s="263" t="s">
        <v>149</v>
      </c>
      <c r="D33" s="264"/>
      <c r="E33" s="265"/>
      <c r="F33" s="266"/>
      <c r="G33" s="267"/>
      <c r="H33" s="186"/>
      <c r="I33" s="200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8" t="str">
        <f>C33</f>
        <v>Potrubí včetně tvarovek a zednických výpomocí.</v>
      </c>
      <c r="BB33" s="163"/>
      <c r="BC33" s="163"/>
      <c r="BD33" s="163"/>
      <c r="BE33" s="163"/>
      <c r="BF33" s="163"/>
      <c r="BG33" s="163"/>
      <c r="BH33" s="163"/>
    </row>
    <row r="34" spans="1:60" outlineLevel="1">
      <c r="A34" s="197">
        <v>15</v>
      </c>
      <c r="B34" s="176" t="s">
        <v>150</v>
      </c>
      <c r="C34" s="189" t="s">
        <v>151</v>
      </c>
      <c r="D34" s="179" t="s">
        <v>120</v>
      </c>
      <c r="E34" s="181">
        <v>21</v>
      </c>
      <c r="F34" s="184"/>
      <c r="G34" s="185">
        <f>ROUND(E34*F34,2)</f>
        <v>0</v>
      </c>
      <c r="H34" s="186" t="s">
        <v>148</v>
      </c>
      <c r="I34" s="200" t="s">
        <v>115</v>
      </c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116</v>
      </c>
      <c r="AF34" s="163"/>
      <c r="AG34" s="163"/>
      <c r="AH34" s="163"/>
      <c r="AI34" s="163"/>
      <c r="AJ34" s="163"/>
      <c r="AK34" s="163"/>
      <c r="AL34" s="163"/>
      <c r="AM34" s="163">
        <v>21</v>
      </c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>
      <c r="A35" s="198"/>
      <c r="B35" s="177"/>
      <c r="C35" s="263" t="s">
        <v>149</v>
      </c>
      <c r="D35" s="264"/>
      <c r="E35" s="265"/>
      <c r="F35" s="266"/>
      <c r="G35" s="267"/>
      <c r="H35" s="186"/>
      <c r="I35" s="200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8" t="str">
        <f>C35</f>
        <v>Potrubí včetně tvarovek a zednických výpomocí.</v>
      </c>
      <c r="BB35" s="163"/>
      <c r="BC35" s="163"/>
      <c r="BD35" s="163"/>
      <c r="BE35" s="163"/>
      <c r="BF35" s="163"/>
      <c r="BG35" s="163"/>
      <c r="BH35" s="163"/>
    </row>
    <row r="36" spans="1:60" outlineLevel="1">
      <c r="A36" s="197">
        <v>16</v>
      </c>
      <c r="B36" s="176" t="s">
        <v>152</v>
      </c>
      <c r="C36" s="189" t="s">
        <v>153</v>
      </c>
      <c r="D36" s="179" t="s">
        <v>120</v>
      </c>
      <c r="E36" s="181">
        <v>21</v>
      </c>
      <c r="F36" s="184"/>
      <c r="G36" s="185">
        <f>ROUND(E36*F36,2)</f>
        <v>0</v>
      </c>
      <c r="H36" s="186" t="s">
        <v>148</v>
      </c>
      <c r="I36" s="200" t="s">
        <v>115</v>
      </c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116</v>
      </c>
      <c r="AF36" s="163"/>
      <c r="AG36" s="163"/>
      <c r="AH36" s="163"/>
      <c r="AI36" s="163"/>
      <c r="AJ36" s="163"/>
      <c r="AK36" s="163"/>
      <c r="AL36" s="163"/>
      <c r="AM36" s="163">
        <v>21</v>
      </c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>
      <c r="A37" s="198"/>
      <c r="B37" s="177"/>
      <c r="C37" s="263" t="s">
        <v>149</v>
      </c>
      <c r="D37" s="264"/>
      <c r="E37" s="265"/>
      <c r="F37" s="266"/>
      <c r="G37" s="267"/>
      <c r="H37" s="186"/>
      <c r="I37" s="200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8" t="str">
        <f>C37</f>
        <v>Potrubí včetně tvarovek a zednických výpomocí.</v>
      </c>
      <c r="BB37" s="163"/>
      <c r="BC37" s="163"/>
      <c r="BD37" s="163"/>
      <c r="BE37" s="163"/>
      <c r="BF37" s="163"/>
      <c r="BG37" s="163"/>
      <c r="BH37" s="163"/>
    </row>
    <row r="38" spans="1:60" outlineLevel="1">
      <c r="A38" s="197">
        <v>17</v>
      </c>
      <c r="B38" s="176" t="s">
        <v>154</v>
      </c>
      <c r="C38" s="189" t="s">
        <v>155</v>
      </c>
      <c r="D38" s="179" t="s">
        <v>120</v>
      </c>
      <c r="E38" s="181">
        <v>36</v>
      </c>
      <c r="F38" s="184"/>
      <c r="G38" s="185">
        <f>ROUND(E38*F38,2)</f>
        <v>0</v>
      </c>
      <c r="H38" s="186" t="s">
        <v>148</v>
      </c>
      <c r="I38" s="200" t="s">
        <v>115</v>
      </c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116</v>
      </c>
      <c r="AF38" s="163"/>
      <c r="AG38" s="163"/>
      <c r="AH38" s="163"/>
      <c r="AI38" s="163"/>
      <c r="AJ38" s="163"/>
      <c r="AK38" s="163"/>
      <c r="AL38" s="163"/>
      <c r="AM38" s="163">
        <v>21</v>
      </c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>
      <c r="A39" s="198"/>
      <c r="B39" s="177"/>
      <c r="C39" s="263" t="s">
        <v>149</v>
      </c>
      <c r="D39" s="264"/>
      <c r="E39" s="265"/>
      <c r="F39" s="266"/>
      <c r="G39" s="267"/>
      <c r="H39" s="186"/>
      <c r="I39" s="200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8" t="str">
        <f>C39</f>
        <v>Potrubí včetně tvarovek a zednických výpomocí.</v>
      </c>
      <c r="BB39" s="163"/>
      <c r="BC39" s="163"/>
      <c r="BD39" s="163"/>
      <c r="BE39" s="163"/>
      <c r="BF39" s="163"/>
      <c r="BG39" s="163"/>
      <c r="BH39" s="163"/>
    </row>
    <row r="40" spans="1:60" outlineLevel="1">
      <c r="A40" s="198"/>
      <c r="B40" s="268" t="s">
        <v>156</v>
      </c>
      <c r="C40" s="269"/>
      <c r="D40" s="270"/>
      <c r="E40" s="271"/>
      <c r="F40" s="272"/>
      <c r="G40" s="273"/>
      <c r="H40" s="186"/>
      <c r="I40" s="200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>
        <v>0</v>
      </c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>
      <c r="A41" s="197">
        <v>18</v>
      </c>
      <c r="B41" s="176" t="s">
        <v>157</v>
      </c>
      <c r="C41" s="189" t="s">
        <v>158</v>
      </c>
      <c r="D41" s="179" t="s">
        <v>159</v>
      </c>
      <c r="E41" s="181">
        <v>2</v>
      </c>
      <c r="F41" s="184"/>
      <c r="G41" s="185">
        <f>ROUND(E41*F41,2)</f>
        <v>0</v>
      </c>
      <c r="H41" s="186" t="s">
        <v>148</v>
      </c>
      <c r="I41" s="200" t="s">
        <v>115</v>
      </c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116</v>
      </c>
      <c r="AF41" s="163"/>
      <c r="AG41" s="163"/>
      <c r="AH41" s="163"/>
      <c r="AI41" s="163"/>
      <c r="AJ41" s="163"/>
      <c r="AK41" s="163"/>
      <c r="AL41" s="163"/>
      <c r="AM41" s="163">
        <v>21</v>
      </c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>
      <c r="A42" s="198"/>
      <c r="B42" s="268" t="s">
        <v>160</v>
      </c>
      <c r="C42" s="269"/>
      <c r="D42" s="270"/>
      <c r="E42" s="271"/>
      <c r="F42" s="272"/>
      <c r="G42" s="273"/>
      <c r="H42" s="186"/>
      <c r="I42" s="200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>
        <v>0</v>
      </c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>
      <c r="A43" s="197">
        <v>19</v>
      </c>
      <c r="B43" s="176" t="s">
        <v>161</v>
      </c>
      <c r="C43" s="189" t="s">
        <v>162</v>
      </c>
      <c r="D43" s="179" t="s">
        <v>159</v>
      </c>
      <c r="E43" s="181">
        <v>9</v>
      </c>
      <c r="F43" s="184"/>
      <c r="G43" s="185">
        <f>ROUND(E43*F43,2)</f>
        <v>0</v>
      </c>
      <c r="H43" s="186" t="s">
        <v>148</v>
      </c>
      <c r="I43" s="200" t="s">
        <v>115</v>
      </c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116</v>
      </c>
      <c r="AF43" s="163"/>
      <c r="AG43" s="163"/>
      <c r="AH43" s="163"/>
      <c r="AI43" s="163"/>
      <c r="AJ43" s="163"/>
      <c r="AK43" s="163"/>
      <c r="AL43" s="163"/>
      <c r="AM43" s="163">
        <v>21</v>
      </c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>
      <c r="A44" s="197">
        <v>20</v>
      </c>
      <c r="B44" s="176" t="s">
        <v>163</v>
      </c>
      <c r="C44" s="189" t="s">
        <v>164</v>
      </c>
      <c r="D44" s="179" t="s">
        <v>104</v>
      </c>
      <c r="E44" s="181">
        <v>9</v>
      </c>
      <c r="F44" s="184"/>
      <c r="G44" s="185">
        <f>ROUND(E44*F44,2)</f>
        <v>0</v>
      </c>
      <c r="H44" s="186"/>
      <c r="I44" s="200" t="s">
        <v>105</v>
      </c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106</v>
      </c>
      <c r="AF44" s="163"/>
      <c r="AG44" s="163"/>
      <c r="AH44" s="163"/>
      <c r="AI44" s="163"/>
      <c r="AJ44" s="163"/>
      <c r="AK44" s="163"/>
      <c r="AL44" s="163"/>
      <c r="AM44" s="163">
        <v>21</v>
      </c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ht="22.5" outlineLevel="1">
      <c r="A45" s="197">
        <v>21</v>
      </c>
      <c r="B45" s="176" t="s">
        <v>165</v>
      </c>
      <c r="C45" s="189" t="s">
        <v>166</v>
      </c>
      <c r="D45" s="179" t="s">
        <v>159</v>
      </c>
      <c r="E45" s="181">
        <v>1</v>
      </c>
      <c r="F45" s="184"/>
      <c r="G45" s="185">
        <f>ROUND(E45*F45,2)</f>
        <v>0</v>
      </c>
      <c r="H45" s="186"/>
      <c r="I45" s="200" t="s">
        <v>105</v>
      </c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106</v>
      </c>
      <c r="AF45" s="163"/>
      <c r="AG45" s="163"/>
      <c r="AH45" s="163"/>
      <c r="AI45" s="163"/>
      <c r="AJ45" s="163"/>
      <c r="AK45" s="163"/>
      <c r="AL45" s="163"/>
      <c r="AM45" s="163">
        <v>21</v>
      </c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>
      <c r="A46" s="196" t="s">
        <v>101</v>
      </c>
      <c r="B46" s="175" t="s">
        <v>71</v>
      </c>
      <c r="C46" s="188" t="s">
        <v>72</v>
      </c>
      <c r="D46" s="178"/>
      <c r="E46" s="180"/>
      <c r="F46" s="255">
        <f>SUM(G47:G84)</f>
        <v>0</v>
      </c>
      <c r="G46" s="256"/>
      <c r="H46" s="183"/>
      <c r="I46" s="199"/>
      <c r="AE46" t="s">
        <v>102</v>
      </c>
    </row>
    <row r="47" spans="1:60" outlineLevel="1">
      <c r="A47" s="198"/>
      <c r="B47" s="257" t="s">
        <v>167</v>
      </c>
      <c r="C47" s="258"/>
      <c r="D47" s="259"/>
      <c r="E47" s="260"/>
      <c r="F47" s="261"/>
      <c r="G47" s="262"/>
      <c r="H47" s="186"/>
      <c r="I47" s="200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>
        <v>0</v>
      </c>
      <c r="AD47" s="163"/>
      <c r="AE47" s="163"/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>
      <c r="A48" s="198"/>
      <c r="B48" s="268" t="s">
        <v>168</v>
      </c>
      <c r="C48" s="269"/>
      <c r="D48" s="270"/>
      <c r="E48" s="271"/>
      <c r="F48" s="272"/>
      <c r="G48" s="273"/>
      <c r="H48" s="186"/>
      <c r="I48" s="200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109</v>
      </c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>
      <c r="A49" s="197">
        <v>22</v>
      </c>
      <c r="B49" s="176" t="s">
        <v>169</v>
      </c>
      <c r="C49" s="189" t="s">
        <v>170</v>
      </c>
      <c r="D49" s="179" t="s">
        <v>120</v>
      </c>
      <c r="E49" s="181">
        <v>221</v>
      </c>
      <c r="F49" s="184"/>
      <c r="G49" s="185">
        <f>ROUND(E49*F49,2)</f>
        <v>0</v>
      </c>
      <c r="H49" s="186" t="s">
        <v>148</v>
      </c>
      <c r="I49" s="200" t="s">
        <v>115</v>
      </c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116</v>
      </c>
      <c r="AF49" s="163"/>
      <c r="AG49" s="163"/>
      <c r="AH49" s="163"/>
      <c r="AI49" s="163"/>
      <c r="AJ49" s="163"/>
      <c r="AK49" s="163"/>
      <c r="AL49" s="163"/>
      <c r="AM49" s="163">
        <v>21</v>
      </c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>
      <c r="A50" s="197">
        <v>23</v>
      </c>
      <c r="B50" s="176" t="s">
        <v>171</v>
      </c>
      <c r="C50" s="189" t="s">
        <v>172</v>
      </c>
      <c r="D50" s="179" t="s">
        <v>120</v>
      </c>
      <c r="E50" s="181">
        <v>210</v>
      </c>
      <c r="F50" s="184"/>
      <c r="G50" s="185">
        <f>ROUND(E50*F50,2)</f>
        <v>0</v>
      </c>
      <c r="H50" s="186" t="s">
        <v>148</v>
      </c>
      <c r="I50" s="200" t="s">
        <v>115</v>
      </c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116</v>
      </c>
      <c r="AF50" s="163"/>
      <c r="AG50" s="163"/>
      <c r="AH50" s="163"/>
      <c r="AI50" s="163"/>
      <c r="AJ50" s="163"/>
      <c r="AK50" s="163"/>
      <c r="AL50" s="163"/>
      <c r="AM50" s="163">
        <v>21</v>
      </c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>
      <c r="A51" s="198"/>
      <c r="B51" s="268" t="s">
        <v>173</v>
      </c>
      <c r="C51" s="269"/>
      <c r="D51" s="270"/>
      <c r="E51" s="271"/>
      <c r="F51" s="272"/>
      <c r="G51" s="273"/>
      <c r="H51" s="186"/>
      <c r="I51" s="200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>
        <v>0</v>
      </c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>
      <c r="A52" s="197">
        <v>24</v>
      </c>
      <c r="B52" s="176" t="s">
        <v>174</v>
      </c>
      <c r="C52" s="189" t="s">
        <v>175</v>
      </c>
      <c r="D52" s="179" t="s">
        <v>159</v>
      </c>
      <c r="E52" s="181">
        <v>4</v>
      </c>
      <c r="F52" s="184"/>
      <c r="G52" s="185">
        <f>ROUND(E52*F52,2)</f>
        <v>0</v>
      </c>
      <c r="H52" s="186" t="s">
        <v>148</v>
      </c>
      <c r="I52" s="200" t="s">
        <v>115</v>
      </c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116</v>
      </c>
      <c r="AF52" s="163"/>
      <c r="AG52" s="163"/>
      <c r="AH52" s="163"/>
      <c r="AI52" s="163"/>
      <c r="AJ52" s="163"/>
      <c r="AK52" s="163"/>
      <c r="AL52" s="163"/>
      <c r="AM52" s="163">
        <v>21</v>
      </c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>
      <c r="A53" s="198"/>
      <c r="B53" s="268" t="s">
        <v>176</v>
      </c>
      <c r="C53" s="269"/>
      <c r="D53" s="270"/>
      <c r="E53" s="271"/>
      <c r="F53" s="272"/>
      <c r="G53" s="273"/>
      <c r="H53" s="186"/>
      <c r="I53" s="200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>
        <v>0</v>
      </c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>
      <c r="A54" s="197">
        <v>25</v>
      </c>
      <c r="B54" s="176" t="s">
        <v>177</v>
      </c>
      <c r="C54" s="189" t="s">
        <v>178</v>
      </c>
      <c r="D54" s="179" t="s">
        <v>120</v>
      </c>
      <c r="E54" s="181">
        <v>15</v>
      </c>
      <c r="F54" s="184"/>
      <c r="G54" s="185">
        <f>ROUND(E54*F54,2)</f>
        <v>0</v>
      </c>
      <c r="H54" s="186" t="s">
        <v>148</v>
      </c>
      <c r="I54" s="200" t="s">
        <v>115</v>
      </c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116</v>
      </c>
      <c r="AF54" s="163"/>
      <c r="AG54" s="163"/>
      <c r="AH54" s="163"/>
      <c r="AI54" s="163"/>
      <c r="AJ54" s="163"/>
      <c r="AK54" s="163"/>
      <c r="AL54" s="163"/>
      <c r="AM54" s="163">
        <v>21</v>
      </c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>
      <c r="A55" s="198"/>
      <c r="B55" s="177"/>
      <c r="C55" s="263" t="s">
        <v>179</v>
      </c>
      <c r="D55" s="264"/>
      <c r="E55" s="265"/>
      <c r="F55" s="266"/>
      <c r="G55" s="267"/>
      <c r="H55" s="186"/>
      <c r="I55" s="200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8" t="str">
        <f>C55</f>
        <v>Potrubí včetně tvarovek. Bez zednických výpomocí.</v>
      </c>
      <c r="BB55" s="163"/>
      <c r="BC55" s="163"/>
      <c r="BD55" s="163"/>
      <c r="BE55" s="163"/>
      <c r="BF55" s="163"/>
      <c r="BG55" s="163"/>
      <c r="BH55" s="163"/>
    </row>
    <row r="56" spans="1:60" outlineLevel="1">
      <c r="A56" s="197">
        <v>26</v>
      </c>
      <c r="B56" s="176" t="s">
        <v>180</v>
      </c>
      <c r="C56" s="189" t="s">
        <v>181</v>
      </c>
      <c r="D56" s="179" t="s">
        <v>120</v>
      </c>
      <c r="E56" s="181">
        <v>135</v>
      </c>
      <c r="F56" s="184"/>
      <c r="G56" s="185">
        <f>ROUND(E56*F56,2)</f>
        <v>0</v>
      </c>
      <c r="H56" s="186" t="s">
        <v>148</v>
      </c>
      <c r="I56" s="200" t="s">
        <v>115</v>
      </c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116</v>
      </c>
      <c r="AF56" s="163"/>
      <c r="AG56" s="163"/>
      <c r="AH56" s="163"/>
      <c r="AI56" s="163"/>
      <c r="AJ56" s="163"/>
      <c r="AK56" s="163"/>
      <c r="AL56" s="163"/>
      <c r="AM56" s="163">
        <v>21</v>
      </c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>
      <c r="A57" s="198"/>
      <c r="B57" s="177"/>
      <c r="C57" s="263" t="s">
        <v>179</v>
      </c>
      <c r="D57" s="264"/>
      <c r="E57" s="265"/>
      <c r="F57" s="266"/>
      <c r="G57" s="267"/>
      <c r="H57" s="186"/>
      <c r="I57" s="200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8" t="str">
        <f>C57</f>
        <v>Potrubí včetně tvarovek. Bez zednických výpomocí.</v>
      </c>
      <c r="BB57" s="163"/>
      <c r="BC57" s="163"/>
      <c r="BD57" s="163"/>
      <c r="BE57" s="163"/>
      <c r="BF57" s="163"/>
      <c r="BG57" s="163"/>
      <c r="BH57" s="163"/>
    </row>
    <row r="58" spans="1:60" outlineLevel="1">
      <c r="A58" s="197">
        <v>27</v>
      </c>
      <c r="B58" s="176" t="s">
        <v>182</v>
      </c>
      <c r="C58" s="189" t="s">
        <v>183</v>
      </c>
      <c r="D58" s="179" t="s">
        <v>120</v>
      </c>
      <c r="E58" s="181">
        <v>36</v>
      </c>
      <c r="F58" s="184"/>
      <c r="G58" s="185">
        <f>ROUND(E58*F58,2)</f>
        <v>0</v>
      </c>
      <c r="H58" s="186" t="s">
        <v>148</v>
      </c>
      <c r="I58" s="200" t="s">
        <v>115</v>
      </c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116</v>
      </c>
      <c r="AF58" s="163"/>
      <c r="AG58" s="163"/>
      <c r="AH58" s="163"/>
      <c r="AI58" s="163"/>
      <c r="AJ58" s="163"/>
      <c r="AK58" s="163"/>
      <c r="AL58" s="163"/>
      <c r="AM58" s="163">
        <v>21</v>
      </c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>
      <c r="A59" s="198"/>
      <c r="B59" s="177"/>
      <c r="C59" s="263" t="s">
        <v>179</v>
      </c>
      <c r="D59" s="264"/>
      <c r="E59" s="265"/>
      <c r="F59" s="266"/>
      <c r="G59" s="267"/>
      <c r="H59" s="186"/>
      <c r="I59" s="200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8" t="str">
        <f>C59</f>
        <v>Potrubí včetně tvarovek. Bez zednických výpomocí.</v>
      </c>
      <c r="BB59" s="163"/>
      <c r="BC59" s="163"/>
      <c r="BD59" s="163"/>
      <c r="BE59" s="163"/>
      <c r="BF59" s="163"/>
      <c r="BG59" s="163"/>
      <c r="BH59" s="163"/>
    </row>
    <row r="60" spans="1:60" outlineLevel="1">
      <c r="A60" s="197">
        <v>28</v>
      </c>
      <c r="B60" s="176" t="s">
        <v>184</v>
      </c>
      <c r="C60" s="189" t="s">
        <v>185</v>
      </c>
      <c r="D60" s="179" t="s">
        <v>120</v>
      </c>
      <c r="E60" s="181">
        <v>52</v>
      </c>
      <c r="F60" s="184"/>
      <c r="G60" s="185">
        <f>ROUND(E60*F60,2)</f>
        <v>0</v>
      </c>
      <c r="H60" s="186" t="s">
        <v>148</v>
      </c>
      <c r="I60" s="200" t="s">
        <v>115</v>
      </c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 t="s">
        <v>116</v>
      </c>
      <c r="AF60" s="163"/>
      <c r="AG60" s="163"/>
      <c r="AH60" s="163"/>
      <c r="AI60" s="163"/>
      <c r="AJ60" s="163"/>
      <c r="AK60" s="163"/>
      <c r="AL60" s="163"/>
      <c r="AM60" s="163">
        <v>21</v>
      </c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>
      <c r="A61" s="198"/>
      <c r="B61" s="177"/>
      <c r="C61" s="263" t="s">
        <v>179</v>
      </c>
      <c r="D61" s="264"/>
      <c r="E61" s="265"/>
      <c r="F61" s="266"/>
      <c r="G61" s="267"/>
      <c r="H61" s="186"/>
      <c r="I61" s="200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8" t="str">
        <f>C61</f>
        <v>Potrubí včetně tvarovek. Bez zednických výpomocí.</v>
      </c>
      <c r="BB61" s="163"/>
      <c r="BC61" s="163"/>
      <c r="BD61" s="163"/>
      <c r="BE61" s="163"/>
      <c r="BF61" s="163"/>
      <c r="BG61" s="163"/>
      <c r="BH61" s="163"/>
    </row>
    <row r="62" spans="1:60" outlineLevel="1">
      <c r="A62" s="198"/>
      <c r="B62" s="268" t="s">
        <v>186</v>
      </c>
      <c r="C62" s="269"/>
      <c r="D62" s="270"/>
      <c r="E62" s="271"/>
      <c r="F62" s="272"/>
      <c r="G62" s="273"/>
      <c r="H62" s="186"/>
      <c r="I62" s="200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>
        <v>0</v>
      </c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>
      <c r="A63" s="198"/>
      <c r="B63" s="268" t="s">
        <v>187</v>
      </c>
      <c r="C63" s="269"/>
      <c r="D63" s="270"/>
      <c r="E63" s="271"/>
      <c r="F63" s="272"/>
      <c r="G63" s="273"/>
      <c r="H63" s="186"/>
      <c r="I63" s="200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109</v>
      </c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ht="22.5" outlineLevel="1">
      <c r="A64" s="197">
        <v>29</v>
      </c>
      <c r="B64" s="176" t="s">
        <v>188</v>
      </c>
      <c r="C64" s="189" t="s">
        <v>189</v>
      </c>
      <c r="D64" s="179" t="s">
        <v>120</v>
      </c>
      <c r="E64" s="181">
        <v>212</v>
      </c>
      <c r="F64" s="184"/>
      <c r="G64" s="185">
        <f>ROUND(E64*F64,2)</f>
        <v>0</v>
      </c>
      <c r="H64" s="186" t="s">
        <v>148</v>
      </c>
      <c r="I64" s="200" t="s">
        <v>115</v>
      </c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116</v>
      </c>
      <c r="AF64" s="163"/>
      <c r="AG64" s="163"/>
      <c r="AH64" s="163"/>
      <c r="AI64" s="163"/>
      <c r="AJ64" s="163"/>
      <c r="AK64" s="163"/>
      <c r="AL64" s="163"/>
      <c r="AM64" s="163">
        <v>21</v>
      </c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ht="22.5" outlineLevel="1">
      <c r="A65" s="197">
        <v>30</v>
      </c>
      <c r="B65" s="176" t="s">
        <v>190</v>
      </c>
      <c r="C65" s="189" t="s">
        <v>191</v>
      </c>
      <c r="D65" s="179" t="s">
        <v>120</v>
      </c>
      <c r="E65" s="181">
        <v>60</v>
      </c>
      <c r="F65" s="184"/>
      <c r="G65" s="185">
        <f>ROUND(E65*F65,2)</f>
        <v>0</v>
      </c>
      <c r="H65" s="186" t="s">
        <v>148</v>
      </c>
      <c r="I65" s="200" t="s">
        <v>115</v>
      </c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116</v>
      </c>
      <c r="AF65" s="163"/>
      <c r="AG65" s="163"/>
      <c r="AH65" s="163"/>
      <c r="AI65" s="163"/>
      <c r="AJ65" s="163"/>
      <c r="AK65" s="163"/>
      <c r="AL65" s="163"/>
      <c r="AM65" s="163">
        <v>21</v>
      </c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>
      <c r="A66" s="198"/>
      <c r="B66" s="268" t="s">
        <v>192</v>
      </c>
      <c r="C66" s="269"/>
      <c r="D66" s="270"/>
      <c r="E66" s="271"/>
      <c r="F66" s="272"/>
      <c r="G66" s="273"/>
      <c r="H66" s="186"/>
      <c r="I66" s="200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>
        <v>1</v>
      </c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>
      <c r="A67" s="197">
        <v>31</v>
      </c>
      <c r="B67" s="176" t="s">
        <v>193</v>
      </c>
      <c r="C67" s="189" t="s">
        <v>194</v>
      </c>
      <c r="D67" s="179" t="s">
        <v>159</v>
      </c>
      <c r="E67" s="181">
        <v>6</v>
      </c>
      <c r="F67" s="184"/>
      <c r="G67" s="185">
        <f>ROUND(E67*F67,2)</f>
        <v>0</v>
      </c>
      <c r="H67" s="186" t="s">
        <v>148</v>
      </c>
      <c r="I67" s="200" t="s">
        <v>115</v>
      </c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116</v>
      </c>
      <c r="AF67" s="163"/>
      <c r="AG67" s="163"/>
      <c r="AH67" s="163"/>
      <c r="AI67" s="163"/>
      <c r="AJ67" s="163"/>
      <c r="AK67" s="163"/>
      <c r="AL67" s="163"/>
      <c r="AM67" s="163">
        <v>21</v>
      </c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>
      <c r="A68" s="198"/>
      <c r="B68" s="268" t="s">
        <v>186</v>
      </c>
      <c r="C68" s="269"/>
      <c r="D68" s="270"/>
      <c r="E68" s="271"/>
      <c r="F68" s="272"/>
      <c r="G68" s="273"/>
      <c r="H68" s="186"/>
      <c r="I68" s="200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>
        <v>0</v>
      </c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>
      <c r="A69" s="198"/>
      <c r="B69" s="268" t="s">
        <v>187</v>
      </c>
      <c r="C69" s="269"/>
      <c r="D69" s="270"/>
      <c r="E69" s="271"/>
      <c r="F69" s="272"/>
      <c r="G69" s="273"/>
      <c r="H69" s="186"/>
      <c r="I69" s="200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109</v>
      </c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>
      <c r="A70" s="198"/>
      <c r="B70" s="268" t="s">
        <v>192</v>
      </c>
      <c r="C70" s="269"/>
      <c r="D70" s="270"/>
      <c r="E70" s="271"/>
      <c r="F70" s="272"/>
      <c r="G70" s="273"/>
      <c r="H70" s="186"/>
      <c r="I70" s="200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>
        <v>1</v>
      </c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>
      <c r="A71" s="197">
        <v>32</v>
      </c>
      <c r="B71" s="176" t="s">
        <v>195</v>
      </c>
      <c r="C71" s="189" t="s">
        <v>196</v>
      </c>
      <c r="D71" s="179" t="s">
        <v>159</v>
      </c>
      <c r="E71" s="181">
        <v>2</v>
      </c>
      <c r="F71" s="184"/>
      <c r="G71" s="185">
        <f>ROUND(E71*F71,2)</f>
        <v>0</v>
      </c>
      <c r="H71" s="186" t="s">
        <v>148</v>
      </c>
      <c r="I71" s="200" t="s">
        <v>115</v>
      </c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116</v>
      </c>
      <c r="AF71" s="163"/>
      <c r="AG71" s="163"/>
      <c r="AH71" s="163"/>
      <c r="AI71" s="163"/>
      <c r="AJ71" s="163"/>
      <c r="AK71" s="163"/>
      <c r="AL71" s="163"/>
      <c r="AM71" s="163">
        <v>21</v>
      </c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>
      <c r="A72" s="198"/>
      <c r="B72" s="268" t="s">
        <v>197</v>
      </c>
      <c r="C72" s="269"/>
      <c r="D72" s="270"/>
      <c r="E72" s="271"/>
      <c r="F72" s="272"/>
      <c r="G72" s="273"/>
      <c r="H72" s="186"/>
      <c r="I72" s="200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>
        <v>0</v>
      </c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ht="22.5" outlineLevel="1">
      <c r="A73" s="197">
        <v>33</v>
      </c>
      <c r="B73" s="176" t="s">
        <v>198</v>
      </c>
      <c r="C73" s="189" t="s">
        <v>199</v>
      </c>
      <c r="D73" s="179" t="s">
        <v>159</v>
      </c>
      <c r="E73" s="181">
        <v>4</v>
      </c>
      <c r="F73" s="184"/>
      <c r="G73" s="185">
        <f>ROUND(E73*F73,2)</f>
        <v>0</v>
      </c>
      <c r="H73" s="186" t="s">
        <v>148</v>
      </c>
      <c r="I73" s="200" t="s">
        <v>115</v>
      </c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 t="s">
        <v>116</v>
      </c>
      <c r="AF73" s="163"/>
      <c r="AG73" s="163"/>
      <c r="AH73" s="163"/>
      <c r="AI73" s="163"/>
      <c r="AJ73" s="163"/>
      <c r="AK73" s="163"/>
      <c r="AL73" s="163"/>
      <c r="AM73" s="163">
        <v>21</v>
      </c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ht="22.5" outlineLevel="1">
      <c r="A74" s="197">
        <v>34</v>
      </c>
      <c r="B74" s="176" t="s">
        <v>200</v>
      </c>
      <c r="C74" s="189" t="s">
        <v>201</v>
      </c>
      <c r="D74" s="179" t="s">
        <v>159</v>
      </c>
      <c r="E74" s="181">
        <v>2</v>
      </c>
      <c r="F74" s="184"/>
      <c r="G74" s="185">
        <f>ROUND(E74*F74,2)</f>
        <v>0</v>
      </c>
      <c r="H74" s="186" t="s">
        <v>148</v>
      </c>
      <c r="I74" s="200" t="s">
        <v>115</v>
      </c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116</v>
      </c>
      <c r="AF74" s="163"/>
      <c r="AG74" s="163"/>
      <c r="AH74" s="163"/>
      <c r="AI74" s="163"/>
      <c r="AJ74" s="163"/>
      <c r="AK74" s="163"/>
      <c r="AL74" s="163"/>
      <c r="AM74" s="163">
        <v>21</v>
      </c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>
      <c r="A75" s="198"/>
      <c r="B75" s="268" t="s">
        <v>202</v>
      </c>
      <c r="C75" s="269"/>
      <c r="D75" s="270"/>
      <c r="E75" s="271"/>
      <c r="F75" s="272"/>
      <c r="G75" s="273"/>
      <c r="H75" s="186"/>
      <c r="I75" s="200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>
        <v>0</v>
      </c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>
      <c r="A76" s="197">
        <v>35</v>
      </c>
      <c r="B76" s="176" t="s">
        <v>203</v>
      </c>
      <c r="C76" s="189" t="s">
        <v>204</v>
      </c>
      <c r="D76" s="179" t="s">
        <v>120</v>
      </c>
      <c r="E76" s="181">
        <v>431</v>
      </c>
      <c r="F76" s="184"/>
      <c r="G76" s="185">
        <f>ROUND(E76*F76,2)</f>
        <v>0</v>
      </c>
      <c r="H76" s="186" t="s">
        <v>148</v>
      </c>
      <c r="I76" s="200" t="s">
        <v>115</v>
      </c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116</v>
      </c>
      <c r="AF76" s="163"/>
      <c r="AG76" s="163"/>
      <c r="AH76" s="163"/>
      <c r="AI76" s="163"/>
      <c r="AJ76" s="163"/>
      <c r="AK76" s="163"/>
      <c r="AL76" s="163"/>
      <c r="AM76" s="163">
        <v>21</v>
      </c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>
      <c r="A77" s="197">
        <v>36</v>
      </c>
      <c r="B77" s="176" t="s">
        <v>205</v>
      </c>
      <c r="C77" s="189" t="s">
        <v>206</v>
      </c>
      <c r="D77" s="179" t="s">
        <v>104</v>
      </c>
      <c r="E77" s="181">
        <v>1</v>
      </c>
      <c r="F77" s="184"/>
      <c r="G77" s="185">
        <f>ROUND(E77*F77,2)</f>
        <v>0</v>
      </c>
      <c r="H77" s="186"/>
      <c r="I77" s="200" t="s">
        <v>105</v>
      </c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 t="s">
        <v>106</v>
      </c>
      <c r="AF77" s="163"/>
      <c r="AG77" s="163"/>
      <c r="AH77" s="163"/>
      <c r="AI77" s="163"/>
      <c r="AJ77" s="163"/>
      <c r="AK77" s="163"/>
      <c r="AL77" s="163"/>
      <c r="AM77" s="163">
        <v>21</v>
      </c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>
      <c r="A78" s="197">
        <v>37</v>
      </c>
      <c r="B78" s="176" t="s">
        <v>207</v>
      </c>
      <c r="C78" s="189" t="s">
        <v>208</v>
      </c>
      <c r="D78" s="179" t="s">
        <v>159</v>
      </c>
      <c r="E78" s="181">
        <v>33</v>
      </c>
      <c r="F78" s="184"/>
      <c r="G78" s="185">
        <f>ROUND(E78*F78,2)</f>
        <v>0</v>
      </c>
      <c r="H78" s="186"/>
      <c r="I78" s="200" t="s">
        <v>105</v>
      </c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 t="s">
        <v>106</v>
      </c>
      <c r="AF78" s="163"/>
      <c r="AG78" s="163"/>
      <c r="AH78" s="163"/>
      <c r="AI78" s="163"/>
      <c r="AJ78" s="163"/>
      <c r="AK78" s="163"/>
      <c r="AL78" s="163"/>
      <c r="AM78" s="163">
        <v>21</v>
      </c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>
      <c r="A79" s="197">
        <v>38</v>
      </c>
      <c r="B79" s="176" t="s">
        <v>209</v>
      </c>
      <c r="C79" s="189" t="s">
        <v>210</v>
      </c>
      <c r="D79" s="179" t="s">
        <v>104</v>
      </c>
      <c r="E79" s="181">
        <v>4</v>
      </c>
      <c r="F79" s="184"/>
      <c r="G79" s="185">
        <f>ROUND(E79*F79,2)</f>
        <v>0</v>
      </c>
      <c r="H79" s="186"/>
      <c r="I79" s="200" t="s">
        <v>105</v>
      </c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 t="s">
        <v>106</v>
      </c>
      <c r="AF79" s="163"/>
      <c r="AG79" s="163"/>
      <c r="AH79" s="163"/>
      <c r="AI79" s="163"/>
      <c r="AJ79" s="163"/>
      <c r="AK79" s="163"/>
      <c r="AL79" s="163"/>
      <c r="AM79" s="163">
        <v>21</v>
      </c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>
      <c r="A80" s="198"/>
      <c r="B80" s="268" t="s">
        <v>211</v>
      </c>
      <c r="C80" s="269"/>
      <c r="D80" s="270"/>
      <c r="E80" s="271"/>
      <c r="F80" s="272"/>
      <c r="G80" s="273"/>
      <c r="H80" s="186"/>
      <c r="I80" s="200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>
        <v>0</v>
      </c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>
      <c r="A81" s="198"/>
      <c r="B81" s="268" t="s">
        <v>212</v>
      </c>
      <c r="C81" s="269"/>
      <c r="D81" s="270"/>
      <c r="E81" s="271"/>
      <c r="F81" s="272"/>
      <c r="G81" s="273"/>
      <c r="H81" s="186"/>
      <c r="I81" s="200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 t="s">
        <v>109</v>
      </c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outlineLevel="1">
      <c r="A82" s="197">
        <v>39</v>
      </c>
      <c r="B82" s="176" t="s">
        <v>213</v>
      </c>
      <c r="C82" s="189" t="s">
        <v>140</v>
      </c>
      <c r="D82" s="179" t="s">
        <v>214</v>
      </c>
      <c r="E82" s="181">
        <v>0.76121000000000005</v>
      </c>
      <c r="F82" s="184"/>
      <c r="G82" s="185">
        <f>ROUND(E82*F82,2)</f>
        <v>0</v>
      </c>
      <c r="H82" s="186" t="s">
        <v>148</v>
      </c>
      <c r="I82" s="200" t="s">
        <v>115</v>
      </c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116</v>
      </c>
      <c r="AF82" s="163"/>
      <c r="AG82" s="163"/>
      <c r="AH82" s="163"/>
      <c r="AI82" s="163"/>
      <c r="AJ82" s="163"/>
      <c r="AK82" s="163"/>
      <c r="AL82" s="163"/>
      <c r="AM82" s="163">
        <v>21</v>
      </c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>
      <c r="A83" s="198"/>
      <c r="B83" s="268" t="s">
        <v>215</v>
      </c>
      <c r="C83" s="269"/>
      <c r="D83" s="270"/>
      <c r="E83" s="271"/>
      <c r="F83" s="272"/>
      <c r="G83" s="273"/>
      <c r="H83" s="186"/>
      <c r="I83" s="200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>
        <v>1</v>
      </c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>
      <c r="A84" s="197">
        <v>40</v>
      </c>
      <c r="B84" s="176" t="s">
        <v>216</v>
      </c>
      <c r="C84" s="189" t="s">
        <v>217</v>
      </c>
      <c r="D84" s="179" t="s">
        <v>214</v>
      </c>
      <c r="E84" s="181">
        <v>0.76121000000000005</v>
      </c>
      <c r="F84" s="184"/>
      <c r="G84" s="185">
        <f>ROUND(E84*F84,2)</f>
        <v>0</v>
      </c>
      <c r="H84" s="186" t="s">
        <v>148</v>
      </c>
      <c r="I84" s="200" t="s">
        <v>115</v>
      </c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116</v>
      </c>
      <c r="AF84" s="163"/>
      <c r="AG84" s="163"/>
      <c r="AH84" s="163"/>
      <c r="AI84" s="163"/>
      <c r="AJ84" s="163"/>
      <c r="AK84" s="163"/>
      <c r="AL84" s="163"/>
      <c r="AM84" s="163">
        <v>21</v>
      </c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>
      <c r="A85" s="196" t="s">
        <v>101</v>
      </c>
      <c r="B85" s="175" t="s">
        <v>73</v>
      </c>
      <c r="C85" s="188" t="s">
        <v>74</v>
      </c>
      <c r="D85" s="178"/>
      <c r="E85" s="180"/>
      <c r="F85" s="255">
        <f>SUM(G86:G204)</f>
        <v>0</v>
      </c>
      <c r="G85" s="256"/>
      <c r="H85" s="183"/>
      <c r="I85" s="199"/>
      <c r="AE85" t="s">
        <v>102</v>
      </c>
    </row>
    <row r="86" spans="1:60" outlineLevel="1">
      <c r="A86" s="198"/>
      <c r="B86" s="257" t="s">
        <v>218</v>
      </c>
      <c r="C86" s="258"/>
      <c r="D86" s="259"/>
      <c r="E86" s="260"/>
      <c r="F86" s="261"/>
      <c r="G86" s="262"/>
      <c r="H86" s="186"/>
      <c r="I86" s="200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>
        <v>0</v>
      </c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outlineLevel="1">
      <c r="A87" s="197">
        <v>41</v>
      </c>
      <c r="B87" s="176" t="s">
        <v>219</v>
      </c>
      <c r="C87" s="189" t="s">
        <v>220</v>
      </c>
      <c r="D87" s="179" t="s">
        <v>120</v>
      </c>
      <c r="E87" s="181">
        <v>1053</v>
      </c>
      <c r="F87" s="184"/>
      <c r="G87" s="185">
        <f>ROUND(E87*F87,2)</f>
        <v>0</v>
      </c>
      <c r="H87" s="186" t="s">
        <v>148</v>
      </c>
      <c r="I87" s="200" t="s">
        <v>115</v>
      </c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 t="s">
        <v>116</v>
      </c>
      <c r="AF87" s="163"/>
      <c r="AG87" s="163"/>
      <c r="AH87" s="163"/>
      <c r="AI87" s="163"/>
      <c r="AJ87" s="163"/>
      <c r="AK87" s="163"/>
      <c r="AL87" s="163"/>
      <c r="AM87" s="163">
        <v>21</v>
      </c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>
      <c r="A88" s="198"/>
      <c r="B88" s="268" t="s">
        <v>221</v>
      </c>
      <c r="C88" s="269"/>
      <c r="D88" s="270"/>
      <c r="E88" s="271"/>
      <c r="F88" s="272"/>
      <c r="G88" s="273"/>
      <c r="H88" s="186"/>
      <c r="I88" s="200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>
        <v>0</v>
      </c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>
      <c r="A89" s="197">
        <v>42</v>
      </c>
      <c r="B89" s="176" t="s">
        <v>222</v>
      </c>
      <c r="C89" s="189" t="s">
        <v>223</v>
      </c>
      <c r="D89" s="179" t="s">
        <v>120</v>
      </c>
      <c r="E89" s="181">
        <v>205</v>
      </c>
      <c r="F89" s="184"/>
      <c r="G89" s="185">
        <f>ROUND(E89*F89,2)</f>
        <v>0</v>
      </c>
      <c r="H89" s="186" t="s">
        <v>148</v>
      </c>
      <c r="I89" s="200" t="s">
        <v>115</v>
      </c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 t="s">
        <v>116</v>
      </c>
      <c r="AF89" s="163"/>
      <c r="AG89" s="163"/>
      <c r="AH89" s="163"/>
      <c r="AI89" s="163"/>
      <c r="AJ89" s="163"/>
      <c r="AK89" s="163"/>
      <c r="AL89" s="163"/>
      <c r="AM89" s="163">
        <v>21</v>
      </c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>
      <c r="A90" s="198"/>
      <c r="B90" s="177"/>
      <c r="C90" s="263" t="s">
        <v>149</v>
      </c>
      <c r="D90" s="264"/>
      <c r="E90" s="265"/>
      <c r="F90" s="266"/>
      <c r="G90" s="267"/>
      <c r="H90" s="186"/>
      <c r="I90" s="200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/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8" t="str">
        <f>C90</f>
        <v>Potrubí včetně tvarovek a zednických výpomocí.</v>
      </c>
      <c r="BB90" s="163"/>
      <c r="BC90" s="163"/>
      <c r="BD90" s="163"/>
      <c r="BE90" s="163"/>
      <c r="BF90" s="163"/>
      <c r="BG90" s="163"/>
      <c r="BH90" s="163"/>
    </row>
    <row r="91" spans="1:60" outlineLevel="1">
      <c r="A91" s="198"/>
      <c r="B91" s="177"/>
      <c r="C91" s="263" t="s">
        <v>117</v>
      </c>
      <c r="D91" s="264"/>
      <c r="E91" s="265"/>
      <c r="F91" s="266"/>
      <c r="G91" s="267"/>
      <c r="H91" s="186"/>
      <c r="I91" s="200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8" t="str">
        <f>C91</f>
        <v>Včetně pomocného lešení o výšce podlahy do 1900 mm a pro zatížení do 1,5 kPa.</v>
      </c>
      <c r="BB91" s="163"/>
      <c r="BC91" s="163"/>
      <c r="BD91" s="163"/>
      <c r="BE91" s="163"/>
      <c r="BF91" s="163"/>
      <c r="BG91" s="163"/>
      <c r="BH91" s="163"/>
    </row>
    <row r="92" spans="1:60" outlineLevel="1">
      <c r="A92" s="197">
        <v>43</v>
      </c>
      <c r="B92" s="176" t="s">
        <v>224</v>
      </c>
      <c r="C92" s="189" t="s">
        <v>225</v>
      </c>
      <c r="D92" s="179" t="s">
        <v>120</v>
      </c>
      <c r="E92" s="181">
        <v>115</v>
      </c>
      <c r="F92" s="184"/>
      <c r="G92" s="185">
        <f>ROUND(E92*F92,2)</f>
        <v>0</v>
      </c>
      <c r="H92" s="186" t="s">
        <v>148</v>
      </c>
      <c r="I92" s="200" t="s">
        <v>115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116</v>
      </c>
      <c r="AF92" s="163"/>
      <c r="AG92" s="163"/>
      <c r="AH92" s="163"/>
      <c r="AI92" s="163"/>
      <c r="AJ92" s="163"/>
      <c r="AK92" s="163"/>
      <c r="AL92" s="163"/>
      <c r="AM92" s="163">
        <v>21</v>
      </c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>
      <c r="A93" s="198"/>
      <c r="B93" s="177"/>
      <c r="C93" s="263" t="s">
        <v>149</v>
      </c>
      <c r="D93" s="264"/>
      <c r="E93" s="265"/>
      <c r="F93" s="266"/>
      <c r="G93" s="267"/>
      <c r="H93" s="186"/>
      <c r="I93" s="200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8" t="str">
        <f>C93</f>
        <v>Potrubí včetně tvarovek a zednických výpomocí.</v>
      </c>
      <c r="BB93" s="163"/>
      <c r="BC93" s="163"/>
      <c r="BD93" s="163"/>
      <c r="BE93" s="163"/>
      <c r="BF93" s="163"/>
      <c r="BG93" s="163"/>
      <c r="BH93" s="163"/>
    </row>
    <row r="94" spans="1:60" outlineLevel="1">
      <c r="A94" s="198"/>
      <c r="B94" s="177"/>
      <c r="C94" s="263" t="s">
        <v>117</v>
      </c>
      <c r="D94" s="264"/>
      <c r="E94" s="265"/>
      <c r="F94" s="266"/>
      <c r="G94" s="267"/>
      <c r="H94" s="186"/>
      <c r="I94" s="200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8" t="str">
        <f>C94</f>
        <v>Včetně pomocného lešení o výšce podlahy do 1900 mm a pro zatížení do 1,5 kPa.</v>
      </c>
      <c r="BB94" s="163"/>
      <c r="BC94" s="163"/>
      <c r="BD94" s="163"/>
      <c r="BE94" s="163"/>
      <c r="BF94" s="163"/>
      <c r="BG94" s="163"/>
      <c r="BH94" s="163"/>
    </row>
    <row r="95" spans="1:60" outlineLevel="1">
      <c r="A95" s="197">
        <v>44</v>
      </c>
      <c r="B95" s="176" t="s">
        <v>226</v>
      </c>
      <c r="C95" s="189" t="s">
        <v>227</v>
      </c>
      <c r="D95" s="179" t="s">
        <v>120</v>
      </c>
      <c r="E95" s="181">
        <v>85</v>
      </c>
      <c r="F95" s="184"/>
      <c r="G95" s="185">
        <f>ROUND(E95*F95,2)</f>
        <v>0</v>
      </c>
      <c r="H95" s="186" t="s">
        <v>148</v>
      </c>
      <c r="I95" s="200" t="s">
        <v>115</v>
      </c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 t="s">
        <v>116</v>
      </c>
      <c r="AF95" s="163"/>
      <c r="AG95" s="163"/>
      <c r="AH95" s="163"/>
      <c r="AI95" s="163"/>
      <c r="AJ95" s="163"/>
      <c r="AK95" s="163"/>
      <c r="AL95" s="163"/>
      <c r="AM95" s="163">
        <v>21</v>
      </c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>
      <c r="A96" s="198"/>
      <c r="B96" s="177"/>
      <c r="C96" s="263" t="s">
        <v>149</v>
      </c>
      <c r="D96" s="264"/>
      <c r="E96" s="265"/>
      <c r="F96" s="266"/>
      <c r="G96" s="267"/>
      <c r="H96" s="186"/>
      <c r="I96" s="200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8" t="str">
        <f>C96</f>
        <v>Potrubí včetně tvarovek a zednických výpomocí.</v>
      </c>
      <c r="BB96" s="163"/>
      <c r="BC96" s="163"/>
      <c r="BD96" s="163"/>
      <c r="BE96" s="163"/>
      <c r="BF96" s="163"/>
      <c r="BG96" s="163"/>
      <c r="BH96" s="163"/>
    </row>
    <row r="97" spans="1:60" outlineLevel="1">
      <c r="A97" s="198"/>
      <c r="B97" s="177"/>
      <c r="C97" s="263" t="s">
        <v>117</v>
      </c>
      <c r="D97" s="264"/>
      <c r="E97" s="265"/>
      <c r="F97" s="266"/>
      <c r="G97" s="267"/>
      <c r="H97" s="186"/>
      <c r="I97" s="200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8" t="str">
        <f>C97</f>
        <v>Včetně pomocného lešení o výšce podlahy do 1900 mm a pro zatížení do 1,5 kPa.</v>
      </c>
      <c r="BB97" s="163"/>
      <c r="BC97" s="163"/>
      <c r="BD97" s="163"/>
      <c r="BE97" s="163"/>
      <c r="BF97" s="163"/>
      <c r="BG97" s="163"/>
      <c r="BH97" s="163"/>
    </row>
    <row r="98" spans="1:60" outlineLevel="1">
      <c r="A98" s="197">
        <v>45</v>
      </c>
      <c r="B98" s="176" t="s">
        <v>228</v>
      </c>
      <c r="C98" s="189" t="s">
        <v>229</v>
      </c>
      <c r="D98" s="179" t="s">
        <v>120</v>
      </c>
      <c r="E98" s="181">
        <v>90</v>
      </c>
      <c r="F98" s="184"/>
      <c r="G98" s="185">
        <f>ROUND(E98*F98,2)</f>
        <v>0</v>
      </c>
      <c r="H98" s="186" t="s">
        <v>148</v>
      </c>
      <c r="I98" s="200" t="s">
        <v>115</v>
      </c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 t="s">
        <v>116</v>
      </c>
      <c r="AF98" s="163"/>
      <c r="AG98" s="163"/>
      <c r="AH98" s="163"/>
      <c r="AI98" s="163"/>
      <c r="AJ98" s="163"/>
      <c r="AK98" s="163"/>
      <c r="AL98" s="163"/>
      <c r="AM98" s="163">
        <v>21</v>
      </c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>
      <c r="A99" s="198"/>
      <c r="B99" s="177"/>
      <c r="C99" s="263" t="s">
        <v>149</v>
      </c>
      <c r="D99" s="264"/>
      <c r="E99" s="265"/>
      <c r="F99" s="266"/>
      <c r="G99" s="267"/>
      <c r="H99" s="186"/>
      <c r="I99" s="200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8" t="str">
        <f>C99</f>
        <v>Potrubí včetně tvarovek a zednických výpomocí.</v>
      </c>
      <c r="BB99" s="163"/>
      <c r="BC99" s="163"/>
      <c r="BD99" s="163"/>
      <c r="BE99" s="163"/>
      <c r="BF99" s="163"/>
      <c r="BG99" s="163"/>
      <c r="BH99" s="163"/>
    </row>
    <row r="100" spans="1:60" outlineLevel="1">
      <c r="A100" s="198"/>
      <c r="B100" s="177"/>
      <c r="C100" s="263" t="s">
        <v>117</v>
      </c>
      <c r="D100" s="264"/>
      <c r="E100" s="265"/>
      <c r="F100" s="266"/>
      <c r="G100" s="267"/>
      <c r="H100" s="186"/>
      <c r="I100" s="200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8" t="str">
        <f>C100</f>
        <v>Včetně pomocného lešení o výšce podlahy do 1900 mm a pro zatížení do 1,5 kPa.</v>
      </c>
      <c r="BB100" s="163"/>
      <c r="BC100" s="163"/>
      <c r="BD100" s="163"/>
      <c r="BE100" s="163"/>
      <c r="BF100" s="163"/>
      <c r="BG100" s="163"/>
      <c r="BH100" s="163"/>
    </row>
    <row r="101" spans="1:60" outlineLevel="1">
      <c r="A101" s="197">
        <v>46</v>
      </c>
      <c r="B101" s="176" t="s">
        <v>230</v>
      </c>
      <c r="C101" s="189" t="s">
        <v>231</v>
      </c>
      <c r="D101" s="179" t="s">
        <v>120</v>
      </c>
      <c r="E101" s="181">
        <v>30</v>
      </c>
      <c r="F101" s="184"/>
      <c r="G101" s="185">
        <f>ROUND(E101*F101,2)</f>
        <v>0</v>
      </c>
      <c r="H101" s="186" t="s">
        <v>148</v>
      </c>
      <c r="I101" s="200" t="s">
        <v>115</v>
      </c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 t="s">
        <v>116</v>
      </c>
      <c r="AF101" s="163"/>
      <c r="AG101" s="163"/>
      <c r="AH101" s="163"/>
      <c r="AI101" s="163"/>
      <c r="AJ101" s="163"/>
      <c r="AK101" s="163"/>
      <c r="AL101" s="163"/>
      <c r="AM101" s="163">
        <v>21</v>
      </c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>
      <c r="A102" s="198"/>
      <c r="B102" s="177"/>
      <c r="C102" s="263" t="s">
        <v>149</v>
      </c>
      <c r="D102" s="264"/>
      <c r="E102" s="265"/>
      <c r="F102" s="266"/>
      <c r="G102" s="267"/>
      <c r="H102" s="186"/>
      <c r="I102" s="200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8" t="str">
        <f>C102</f>
        <v>Potrubí včetně tvarovek a zednických výpomocí.</v>
      </c>
      <c r="BB102" s="163"/>
      <c r="BC102" s="163"/>
      <c r="BD102" s="163"/>
      <c r="BE102" s="163"/>
      <c r="BF102" s="163"/>
      <c r="BG102" s="163"/>
      <c r="BH102" s="163"/>
    </row>
    <row r="103" spans="1:60" outlineLevel="1">
      <c r="A103" s="198"/>
      <c r="B103" s="177"/>
      <c r="C103" s="263" t="s">
        <v>117</v>
      </c>
      <c r="D103" s="264"/>
      <c r="E103" s="265"/>
      <c r="F103" s="266"/>
      <c r="G103" s="267"/>
      <c r="H103" s="186"/>
      <c r="I103" s="200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8" t="str">
        <f>C103</f>
        <v>Včetně pomocného lešení o výšce podlahy do 1900 mm a pro zatížení do 1,5 kPa.</v>
      </c>
      <c r="BB103" s="163"/>
      <c r="BC103" s="163"/>
      <c r="BD103" s="163"/>
      <c r="BE103" s="163"/>
      <c r="BF103" s="163"/>
      <c r="BG103" s="163"/>
      <c r="BH103" s="163"/>
    </row>
    <row r="104" spans="1:60" outlineLevel="1">
      <c r="A104" s="197">
        <v>47</v>
      </c>
      <c r="B104" s="176" t="s">
        <v>232</v>
      </c>
      <c r="C104" s="189" t="s">
        <v>233</v>
      </c>
      <c r="D104" s="179" t="s">
        <v>120</v>
      </c>
      <c r="E104" s="181">
        <v>307</v>
      </c>
      <c r="F104" s="184"/>
      <c r="G104" s="185">
        <f>ROUND(E104*F104,2)</f>
        <v>0</v>
      </c>
      <c r="H104" s="186" t="s">
        <v>148</v>
      </c>
      <c r="I104" s="200" t="s">
        <v>115</v>
      </c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 t="s">
        <v>116</v>
      </c>
      <c r="AF104" s="163"/>
      <c r="AG104" s="163"/>
      <c r="AH104" s="163"/>
      <c r="AI104" s="163"/>
      <c r="AJ104" s="163"/>
      <c r="AK104" s="163"/>
      <c r="AL104" s="163"/>
      <c r="AM104" s="163">
        <v>21</v>
      </c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outlineLevel="1">
      <c r="A105" s="198"/>
      <c r="B105" s="177"/>
      <c r="C105" s="263" t="s">
        <v>149</v>
      </c>
      <c r="D105" s="264"/>
      <c r="E105" s="265"/>
      <c r="F105" s="266"/>
      <c r="G105" s="267"/>
      <c r="H105" s="186"/>
      <c r="I105" s="200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8" t="str">
        <f>C105</f>
        <v>Potrubí včetně tvarovek a zednických výpomocí.</v>
      </c>
      <c r="BB105" s="163"/>
      <c r="BC105" s="163"/>
      <c r="BD105" s="163"/>
      <c r="BE105" s="163"/>
      <c r="BF105" s="163"/>
      <c r="BG105" s="163"/>
      <c r="BH105" s="163"/>
    </row>
    <row r="106" spans="1:60" outlineLevel="1">
      <c r="A106" s="198"/>
      <c r="B106" s="177"/>
      <c r="C106" s="263" t="s">
        <v>117</v>
      </c>
      <c r="D106" s="264"/>
      <c r="E106" s="265"/>
      <c r="F106" s="266"/>
      <c r="G106" s="267"/>
      <c r="H106" s="186"/>
      <c r="I106" s="200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8" t="str">
        <f>C106</f>
        <v>Včetně pomocného lešení o výšce podlahy do 1900 mm a pro zatížení do 1,5 kPa.</v>
      </c>
      <c r="BB106" s="163"/>
      <c r="BC106" s="163"/>
      <c r="BD106" s="163"/>
      <c r="BE106" s="163"/>
      <c r="BF106" s="163"/>
      <c r="BG106" s="163"/>
      <c r="BH106" s="163"/>
    </row>
    <row r="107" spans="1:60" outlineLevel="1">
      <c r="A107" s="197">
        <v>48</v>
      </c>
      <c r="B107" s="176" t="s">
        <v>234</v>
      </c>
      <c r="C107" s="189" t="s">
        <v>235</v>
      </c>
      <c r="D107" s="179" t="s">
        <v>120</v>
      </c>
      <c r="E107" s="181">
        <v>125</v>
      </c>
      <c r="F107" s="184"/>
      <c r="G107" s="185">
        <f>ROUND(E107*F107,2)</f>
        <v>0</v>
      </c>
      <c r="H107" s="186" t="s">
        <v>148</v>
      </c>
      <c r="I107" s="200" t="s">
        <v>115</v>
      </c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 t="s">
        <v>116</v>
      </c>
      <c r="AF107" s="163"/>
      <c r="AG107" s="163"/>
      <c r="AH107" s="163"/>
      <c r="AI107" s="163"/>
      <c r="AJ107" s="163"/>
      <c r="AK107" s="163"/>
      <c r="AL107" s="163"/>
      <c r="AM107" s="163">
        <v>21</v>
      </c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</row>
    <row r="108" spans="1:60" outlineLevel="1">
      <c r="A108" s="198"/>
      <c r="B108" s="177"/>
      <c r="C108" s="263" t="s">
        <v>149</v>
      </c>
      <c r="D108" s="264"/>
      <c r="E108" s="265"/>
      <c r="F108" s="266"/>
      <c r="G108" s="267"/>
      <c r="H108" s="186"/>
      <c r="I108" s="200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8" t="str">
        <f>C108</f>
        <v>Potrubí včetně tvarovek a zednických výpomocí.</v>
      </c>
      <c r="BB108" s="163"/>
      <c r="BC108" s="163"/>
      <c r="BD108" s="163"/>
      <c r="BE108" s="163"/>
      <c r="BF108" s="163"/>
      <c r="BG108" s="163"/>
      <c r="BH108" s="163"/>
    </row>
    <row r="109" spans="1:60" outlineLevel="1">
      <c r="A109" s="198"/>
      <c r="B109" s="177"/>
      <c r="C109" s="263" t="s">
        <v>117</v>
      </c>
      <c r="D109" s="264"/>
      <c r="E109" s="265"/>
      <c r="F109" s="266"/>
      <c r="G109" s="267"/>
      <c r="H109" s="186"/>
      <c r="I109" s="200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8" t="str">
        <f>C109</f>
        <v>Včetně pomocného lešení o výšce podlahy do 1900 mm a pro zatížení do 1,5 kPa.</v>
      </c>
      <c r="BB109" s="163"/>
      <c r="BC109" s="163"/>
      <c r="BD109" s="163"/>
      <c r="BE109" s="163"/>
      <c r="BF109" s="163"/>
      <c r="BG109" s="163"/>
      <c r="BH109" s="163"/>
    </row>
    <row r="110" spans="1:60" outlineLevel="1">
      <c r="A110" s="197">
        <v>49</v>
      </c>
      <c r="B110" s="176" t="s">
        <v>236</v>
      </c>
      <c r="C110" s="189" t="s">
        <v>237</v>
      </c>
      <c r="D110" s="179" t="s">
        <v>120</v>
      </c>
      <c r="E110" s="181">
        <v>78</v>
      </c>
      <c r="F110" s="184"/>
      <c r="G110" s="185">
        <f>ROUND(E110*F110,2)</f>
        <v>0</v>
      </c>
      <c r="H110" s="186" t="s">
        <v>148</v>
      </c>
      <c r="I110" s="200" t="s">
        <v>115</v>
      </c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 t="s">
        <v>116</v>
      </c>
      <c r="AF110" s="163"/>
      <c r="AG110" s="163"/>
      <c r="AH110" s="163"/>
      <c r="AI110" s="163"/>
      <c r="AJ110" s="163"/>
      <c r="AK110" s="163"/>
      <c r="AL110" s="163"/>
      <c r="AM110" s="163">
        <v>21</v>
      </c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outlineLevel="1">
      <c r="A111" s="198"/>
      <c r="B111" s="177"/>
      <c r="C111" s="263" t="s">
        <v>149</v>
      </c>
      <c r="D111" s="264"/>
      <c r="E111" s="265"/>
      <c r="F111" s="266"/>
      <c r="G111" s="267"/>
      <c r="H111" s="186"/>
      <c r="I111" s="200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8" t="str">
        <f>C111</f>
        <v>Potrubí včetně tvarovek a zednických výpomocí.</v>
      </c>
      <c r="BB111" s="163"/>
      <c r="BC111" s="163"/>
      <c r="BD111" s="163"/>
      <c r="BE111" s="163"/>
      <c r="BF111" s="163"/>
      <c r="BG111" s="163"/>
      <c r="BH111" s="163"/>
    </row>
    <row r="112" spans="1:60" outlineLevel="1">
      <c r="A112" s="198"/>
      <c r="B112" s="177"/>
      <c r="C112" s="263" t="s">
        <v>117</v>
      </c>
      <c r="D112" s="264"/>
      <c r="E112" s="265"/>
      <c r="F112" s="266"/>
      <c r="G112" s="267"/>
      <c r="H112" s="186"/>
      <c r="I112" s="200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8" t="str">
        <f>C112</f>
        <v>Včetně pomocného lešení o výšce podlahy do 1900 mm a pro zatížení do 1,5 kPa.</v>
      </c>
      <c r="BB112" s="163"/>
      <c r="BC112" s="163"/>
      <c r="BD112" s="163"/>
      <c r="BE112" s="163"/>
      <c r="BF112" s="163"/>
      <c r="BG112" s="163"/>
      <c r="BH112" s="163"/>
    </row>
    <row r="113" spans="1:60" outlineLevel="1">
      <c r="A113" s="197">
        <v>50</v>
      </c>
      <c r="B113" s="176" t="s">
        <v>238</v>
      </c>
      <c r="C113" s="189" t="s">
        <v>239</v>
      </c>
      <c r="D113" s="179" t="s">
        <v>120</v>
      </c>
      <c r="E113" s="181">
        <v>78</v>
      </c>
      <c r="F113" s="184"/>
      <c r="G113" s="185">
        <f>ROUND(E113*F113,2)</f>
        <v>0</v>
      </c>
      <c r="H113" s="186" t="s">
        <v>148</v>
      </c>
      <c r="I113" s="200" t="s">
        <v>115</v>
      </c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 t="s">
        <v>116</v>
      </c>
      <c r="AF113" s="163"/>
      <c r="AG113" s="163"/>
      <c r="AH113" s="163"/>
      <c r="AI113" s="163"/>
      <c r="AJ113" s="163"/>
      <c r="AK113" s="163"/>
      <c r="AL113" s="163"/>
      <c r="AM113" s="163">
        <v>21</v>
      </c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>
      <c r="A114" s="198"/>
      <c r="B114" s="177"/>
      <c r="C114" s="263" t="s">
        <v>149</v>
      </c>
      <c r="D114" s="264"/>
      <c r="E114" s="265"/>
      <c r="F114" s="266"/>
      <c r="G114" s="267"/>
      <c r="H114" s="186"/>
      <c r="I114" s="200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8" t="str">
        <f>C114</f>
        <v>Potrubí včetně tvarovek a zednických výpomocí.</v>
      </c>
      <c r="BB114" s="163"/>
      <c r="BC114" s="163"/>
      <c r="BD114" s="163"/>
      <c r="BE114" s="163"/>
      <c r="BF114" s="163"/>
      <c r="BG114" s="163"/>
      <c r="BH114" s="163"/>
    </row>
    <row r="115" spans="1:60" outlineLevel="1">
      <c r="A115" s="198"/>
      <c r="B115" s="177"/>
      <c r="C115" s="263" t="s">
        <v>117</v>
      </c>
      <c r="D115" s="264"/>
      <c r="E115" s="265"/>
      <c r="F115" s="266"/>
      <c r="G115" s="267"/>
      <c r="H115" s="186"/>
      <c r="I115" s="200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8" t="str">
        <f>C115</f>
        <v>Včetně pomocného lešení o výšce podlahy do 1900 mm a pro zatížení do 1,5 kPa.</v>
      </c>
      <c r="BB115" s="163"/>
      <c r="BC115" s="163"/>
      <c r="BD115" s="163"/>
      <c r="BE115" s="163"/>
      <c r="BF115" s="163"/>
      <c r="BG115" s="163"/>
      <c r="BH115" s="163"/>
    </row>
    <row r="116" spans="1:60" outlineLevel="1">
      <c r="A116" s="197">
        <v>51</v>
      </c>
      <c r="B116" s="176" t="s">
        <v>240</v>
      </c>
      <c r="C116" s="189" t="s">
        <v>241</v>
      </c>
      <c r="D116" s="179" t="s">
        <v>120</v>
      </c>
      <c r="E116" s="181">
        <v>15</v>
      </c>
      <c r="F116" s="184"/>
      <c r="G116" s="185">
        <f>ROUND(E116*F116,2)</f>
        <v>0</v>
      </c>
      <c r="H116" s="186" t="s">
        <v>148</v>
      </c>
      <c r="I116" s="200" t="s">
        <v>115</v>
      </c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 t="s">
        <v>116</v>
      </c>
      <c r="AF116" s="163"/>
      <c r="AG116" s="163"/>
      <c r="AH116" s="163"/>
      <c r="AI116" s="163"/>
      <c r="AJ116" s="163"/>
      <c r="AK116" s="163"/>
      <c r="AL116" s="163"/>
      <c r="AM116" s="163">
        <v>21</v>
      </c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>
      <c r="A117" s="198"/>
      <c r="B117" s="177"/>
      <c r="C117" s="263" t="s">
        <v>149</v>
      </c>
      <c r="D117" s="264"/>
      <c r="E117" s="265"/>
      <c r="F117" s="266"/>
      <c r="G117" s="267"/>
      <c r="H117" s="186"/>
      <c r="I117" s="200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8" t="str">
        <f>C117</f>
        <v>Potrubí včetně tvarovek a zednických výpomocí.</v>
      </c>
      <c r="BB117" s="163"/>
      <c r="BC117" s="163"/>
      <c r="BD117" s="163"/>
      <c r="BE117" s="163"/>
      <c r="BF117" s="163"/>
      <c r="BG117" s="163"/>
      <c r="BH117" s="163"/>
    </row>
    <row r="118" spans="1:60" outlineLevel="1">
      <c r="A118" s="198"/>
      <c r="B118" s="177"/>
      <c r="C118" s="263" t="s">
        <v>117</v>
      </c>
      <c r="D118" s="264"/>
      <c r="E118" s="265"/>
      <c r="F118" s="266"/>
      <c r="G118" s="267"/>
      <c r="H118" s="186"/>
      <c r="I118" s="200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8" t="str">
        <f>C118</f>
        <v>Včetně pomocného lešení o výšce podlahy do 1900 mm a pro zatížení do 1,5 kPa.</v>
      </c>
      <c r="BB118" s="163"/>
      <c r="BC118" s="163"/>
      <c r="BD118" s="163"/>
      <c r="BE118" s="163"/>
      <c r="BF118" s="163"/>
      <c r="BG118" s="163"/>
      <c r="BH118" s="163"/>
    </row>
    <row r="119" spans="1:60" outlineLevel="1">
      <c r="A119" s="198"/>
      <c r="B119" s="268" t="s">
        <v>242</v>
      </c>
      <c r="C119" s="269"/>
      <c r="D119" s="270"/>
      <c r="E119" s="271"/>
      <c r="F119" s="272"/>
      <c r="G119" s="273"/>
      <c r="H119" s="186"/>
      <c r="I119" s="200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>
        <v>0</v>
      </c>
      <c r="AD119" s="163"/>
      <c r="AE119" s="163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>
      <c r="A120" s="198"/>
      <c r="B120" s="268" t="s">
        <v>243</v>
      </c>
      <c r="C120" s="269"/>
      <c r="D120" s="270"/>
      <c r="E120" s="271"/>
      <c r="F120" s="272"/>
      <c r="G120" s="273"/>
      <c r="H120" s="186"/>
      <c r="I120" s="200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>
        <v>1</v>
      </c>
      <c r="AD120" s="163"/>
      <c r="AE120" s="163"/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</row>
    <row r="121" spans="1:60" outlineLevel="1">
      <c r="A121" s="197">
        <v>52</v>
      </c>
      <c r="B121" s="176" t="s">
        <v>244</v>
      </c>
      <c r="C121" s="189" t="s">
        <v>245</v>
      </c>
      <c r="D121" s="179" t="s">
        <v>120</v>
      </c>
      <c r="E121" s="181">
        <v>205</v>
      </c>
      <c r="F121" s="184"/>
      <c r="G121" s="185">
        <f>ROUND(E121*F121,2)</f>
        <v>0</v>
      </c>
      <c r="H121" s="186" t="s">
        <v>148</v>
      </c>
      <c r="I121" s="200" t="s">
        <v>115</v>
      </c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 t="s">
        <v>116</v>
      </c>
      <c r="AF121" s="163"/>
      <c r="AG121" s="163"/>
      <c r="AH121" s="163"/>
      <c r="AI121" s="163"/>
      <c r="AJ121" s="163"/>
      <c r="AK121" s="163"/>
      <c r="AL121" s="163"/>
      <c r="AM121" s="163">
        <v>21</v>
      </c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</row>
    <row r="122" spans="1:60" outlineLevel="1">
      <c r="A122" s="198"/>
      <c r="B122" s="177"/>
      <c r="C122" s="263" t="s">
        <v>246</v>
      </c>
      <c r="D122" s="264"/>
      <c r="E122" s="265"/>
      <c r="F122" s="266"/>
      <c r="G122" s="267"/>
      <c r="H122" s="186"/>
      <c r="I122" s="200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8" t="str">
        <f>C122</f>
        <v>V položce je kalkulována dodávka izolační trubice, spon a lepicí pásky.</v>
      </c>
      <c r="BB122" s="163"/>
      <c r="BC122" s="163"/>
      <c r="BD122" s="163"/>
      <c r="BE122" s="163"/>
      <c r="BF122" s="163"/>
      <c r="BG122" s="163"/>
      <c r="BH122" s="163"/>
    </row>
    <row r="123" spans="1:60" outlineLevel="1">
      <c r="A123" s="198"/>
      <c r="B123" s="268" t="s">
        <v>242</v>
      </c>
      <c r="C123" s="269"/>
      <c r="D123" s="270"/>
      <c r="E123" s="271"/>
      <c r="F123" s="272"/>
      <c r="G123" s="273"/>
      <c r="H123" s="186"/>
      <c r="I123" s="200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>
        <v>0</v>
      </c>
      <c r="AD123" s="163"/>
      <c r="AE123" s="163"/>
      <c r="AF123" s="163"/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outlineLevel="1">
      <c r="A124" s="198"/>
      <c r="B124" s="268" t="s">
        <v>243</v>
      </c>
      <c r="C124" s="269"/>
      <c r="D124" s="270"/>
      <c r="E124" s="271"/>
      <c r="F124" s="272"/>
      <c r="G124" s="273"/>
      <c r="H124" s="186"/>
      <c r="I124" s="200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63">
        <v>1</v>
      </c>
      <c r="AD124" s="163"/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</row>
    <row r="125" spans="1:60" outlineLevel="1">
      <c r="A125" s="197">
        <v>53</v>
      </c>
      <c r="B125" s="176" t="s">
        <v>247</v>
      </c>
      <c r="C125" s="189" t="s">
        <v>248</v>
      </c>
      <c r="D125" s="179" t="s">
        <v>120</v>
      </c>
      <c r="E125" s="181">
        <v>55</v>
      </c>
      <c r="F125" s="184"/>
      <c r="G125" s="185">
        <f>ROUND(E125*F125,2)</f>
        <v>0</v>
      </c>
      <c r="H125" s="186" t="s">
        <v>148</v>
      </c>
      <c r="I125" s="200" t="s">
        <v>115</v>
      </c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 t="s">
        <v>116</v>
      </c>
      <c r="AF125" s="163"/>
      <c r="AG125" s="163"/>
      <c r="AH125" s="163"/>
      <c r="AI125" s="163"/>
      <c r="AJ125" s="163"/>
      <c r="AK125" s="163"/>
      <c r="AL125" s="163"/>
      <c r="AM125" s="163">
        <v>21</v>
      </c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>
      <c r="A126" s="198"/>
      <c r="B126" s="177"/>
      <c r="C126" s="263" t="s">
        <v>246</v>
      </c>
      <c r="D126" s="264"/>
      <c r="E126" s="265"/>
      <c r="F126" s="266"/>
      <c r="G126" s="267"/>
      <c r="H126" s="186"/>
      <c r="I126" s="200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8" t="str">
        <f>C126</f>
        <v>V položce je kalkulována dodávka izolační trubice, spon a lepicí pásky.</v>
      </c>
      <c r="BB126" s="163"/>
      <c r="BC126" s="163"/>
      <c r="BD126" s="163"/>
      <c r="BE126" s="163"/>
      <c r="BF126" s="163"/>
      <c r="BG126" s="163"/>
      <c r="BH126" s="163"/>
    </row>
    <row r="127" spans="1:60" outlineLevel="1">
      <c r="A127" s="198"/>
      <c r="B127" s="268" t="s">
        <v>242</v>
      </c>
      <c r="C127" s="269"/>
      <c r="D127" s="270"/>
      <c r="E127" s="271"/>
      <c r="F127" s="272"/>
      <c r="G127" s="273"/>
      <c r="H127" s="186"/>
      <c r="I127" s="200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>
        <v>0</v>
      </c>
      <c r="AD127" s="163"/>
      <c r="AE127" s="163"/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outlineLevel="1">
      <c r="A128" s="198"/>
      <c r="B128" s="268" t="s">
        <v>243</v>
      </c>
      <c r="C128" s="269"/>
      <c r="D128" s="270"/>
      <c r="E128" s="271"/>
      <c r="F128" s="272"/>
      <c r="G128" s="273"/>
      <c r="H128" s="186"/>
      <c r="I128" s="200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  <c r="AC128" s="163">
        <v>1</v>
      </c>
      <c r="AD128" s="163"/>
      <c r="AE128" s="163"/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outlineLevel="1">
      <c r="A129" s="197">
        <v>54</v>
      </c>
      <c r="B129" s="176" t="s">
        <v>249</v>
      </c>
      <c r="C129" s="189" t="s">
        <v>250</v>
      </c>
      <c r="D129" s="179" t="s">
        <v>120</v>
      </c>
      <c r="E129" s="181">
        <v>113</v>
      </c>
      <c r="F129" s="184"/>
      <c r="G129" s="185">
        <f>ROUND(E129*F129,2)</f>
        <v>0</v>
      </c>
      <c r="H129" s="186" t="s">
        <v>148</v>
      </c>
      <c r="I129" s="200" t="s">
        <v>115</v>
      </c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 t="s">
        <v>116</v>
      </c>
      <c r="AF129" s="163"/>
      <c r="AG129" s="163"/>
      <c r="AH129" s="163"/>
      <c r="AI129" s="163"/>
      <c r="AJ129" s="163"/>
      <c r="AK129" s="163"/>
      <c r="AL129" s="163"/>
      <c r="AM129" s="163">
        <v>21</v>
      </c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outlineLevel="1">
      <c r="A130" s="198"/>
      <c r="B130" s="177"/>
      <c r="C130" s="263" t="s">
        <v>246</v>
      </c>
      <c r="D130" s="264"/>
      <c r="E130" s="265"/>
      <c r="F130" s="266"/>
      <c r="G130" s="267"/>
      <c r="H130" s="186"/>
      <c r="I130" s="200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8" t="str">
        <f>C130</f>
        <v>V položce je kalkulována dodávka izolační trubice, spon a lepicí pásky.</v>
      </c>
      <c r="BB130" s="163"/>
      <c r="BC130" s="163"/>
      <c r="BD130" s="163"/>
      <c r="BE130" s="163"/>
      <c r="BF130" s="163"/>
      <c r="BG130" s="163"/>
      <c r="BH130" s="163"/>
    </row>
    <row r="131" spans="1:60" outlineLevel="1">
      <c r="A131" s="198"/>
      <c r="B131" s="268" t="s">
        <v>242</v>
      </c>
      <c r="C131" s="269"/>
      <c r="D131" s="270"/>
      <c r="E131" s="271"/>
      <c r="F131" s="272"/>
      <c r="G131" s="273"/>
      <c r="H131" s="186"/>
      <c r="I131" s="200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3">
        <v>0</v>
      </c>
      <c r="AD131" s="163"/>
      <c r="AE131" s="163"/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outlineLevel="1">
      <c r="A132" s="198"/>
      <c r="B132" s="268" t="s">
        <v>243</v>
      </c>
      <c r="C132" s="269"/>
      <c r="D132" s="270"/>
      <c r="E132" s="271"/>
      <c r="F132" s="272"/>
      <c r="G132" s="273"/>
      <c r="H132" s="186"/>
      <c r="I132" s="200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  <c r="AC132" s="163">
        <v>1</v>
      </c>
      <c r="AD132" s="163"/>
      <c r="AE132" s="163"/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</row>
    <row r="133" spans="1:60" outlineLevel="1">
      <c r="A133" s="197">
        <v>55</v>
      </c>
      <c r="B133" s="176" t="s">
        <v>251</v>
      </c>
      <c r="C133" s="189" t="s">
        <v>252</v>
      </c>
      <c r="D133" s="179" t="s">
        <v>120</v>
      </c>
      <c r="E133" s="181">
        <v>55</v>
      </c>
      <c r="F133" s="184"/>
      <c r="G133" s="185">
        <f>ROUND(E133*F133,2)</f>
        <v>0</v>
      </c>
      <c r="H133" s="186" t="s">
        <v>148</v>
      </c>
      <c r="I133" s="200" t="s">
        <v>115</v>
      </c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 t="s">
        <v>116</v>
      </c>
      <c r="AF133" s="163"/>
      <c r="AG133" s="163"/>
      <c r="AH133" s="163"/>
      <c r="AI133" s="163"/>
      <c r="AJ133" s="163"/>
      <c r="AK133" s="163"/>
      <c r="AL133" s="163"/>
      <c r="AM133" s="163">
        <v>21</v>
      </c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outlineLevel="1">
      <c r="A134" s="198"/>
      <c r="B134" s="177"/>
      <c r="C134" s="263" t="s">
        <v>246</v>
      </c>
      <c r="D134" s="264"/>
      <c r="E134" s="265"/>
      <c r="F134" s="266"/>
      <c r="G134" s="267"/>
      <c r="H134" s="186"/>
      <c r="I134" s="200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8" t="str">
        <f>C134</f>
        <v>V položce je kalkulována dodávka izolační trubice, spon a lepicí pásky.</v>
      </c>
      <c r="BB134" s="163"/>
      <c r="BC134" s="163"/>
      <c r="BD134" s="163"/>
      <c r="BE134" s="163"/>
      <c r="BF134" s="163"/>
      <c r="BG134" s="163"/>
      <c r="BH134" s="163"/>
    </row>
    <row r="135" spans="1:60" outlineLevel="1">
      <c r="A135" s="198"/>
      <c r="B135" s="268" t="s">
        <v>242</v>
      </c>
      <c r="C135" s="269"/>
      <c r="D135" s="270"/>
      <c r="E135" s="271"/>
      <c r="F135" s="272"/>
      <c r="G135" s="273"/>
      <c r="H135" s="186"/>
      <c r="I135" s="200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  <c r="AC135" s="163">
        <v>0</v>
      </c>
      <c r="AD135" s="163"/>
      <c r="AE135" s="163"/>
      <c r="AF135" s="163"/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</row>
    <row r="136" spans="1:60" outlineLevel="1">
      <c r="A136" s="198"/>
      <c r="B136" s="268" t="s">
        <v>243</v>
      </c>
      <c r="C136" s="269"/>
      <c r="D136" s="270"/>
      <c r="E136" s="271"/>
      <c r="F136" s="272"/>
      <c r="G136" s="273"/>
      <c r="H136" s="186"/>
      <c r="I136" s="200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  <c r="AC136" s="163">
        <v>1</v>
      </c>
      <c r="AD136" s="163"/>
      <c r="AE136" s="163"/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</row>
    <row r="137" spans="1:60" outlineLevel="1">
      <c r="A137" s="197">
        <v>56</v>
      </c>
      <c r="B137" s="176" t="s">
        <v>253</v>
      </c>
      <c r="C137" s="189" t="s">
        <v>254</v>
      </c>
      <c r="D137" s="179" t="s">
        <v>120</v>
      </c>
      <c r="E137" s="181">
        <v>60</v>
      </c>
      <c r="F137" s="184"/>
      <c r="G137" s="185">
        <f>ROUND(E137*F137,2)</f>
        <v>0</v>
      </c>
      <c r="H137" s="186" t="s">
        <v>148</v>
      </c>
      <c r="I137" s="200" t="s">
        <v>115</v>
      </c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 t="s">
        <v>116</v>
      </c>
      <c r="AF137" s="163"/>
      <c r="AG137" s="163"/>
      <c r="AH137" s="163"/>
      <c r="AI137" s="163"/>
      <c r="AJ137" s="163"/>
      <c r="AK137" s="163"/>
      <c r="AL137" s="163"/>
      <c r="AM137" s="163">
        <v>21</v>
      </c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outlineLevel="1">
      <c r="A138" s="198"/>
      <c r="B138" s="177"/>
      <c r="C138" s="263" t="s">
        <v>246</v>
      </c>
      <c r="D138" s="264"/>
      <c r="E138" s="265"/>
      <c r="F138" s="266"/>
      <c r="G138" s="267"/>
      <c r="H138" s="186"/>
      <c r="I138" s="200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8" t="str">
        <f>C138</f>
        <v>V položce je kalkulována dodávka izolační trubice, spon a lepicí pásky.</v>
      </c>
      <c r="BB138" s="163"/>
      <c r="BC138" s="163"/>
      <c r="BD138" s="163"/>
      <c r="BE138" s="163"/>
      <c r="BF138" s="163"/>
      <c r="BG138" s="163"/>
      <c r="BH138" s="163"/>
    </row>
    <row r="139" spans="1:60" outlineLevel="1">
      <c r="A139" s="198"/>
      <c r="B139" s="268" t="s">
        <v>242</v>
      </c>
      <c r="C139" s="269"/>
      <c r="D139" s="270"/>
      <c r="E139" s="271"/>
      <c r="F139" s="272"/>
      <c r="G139" s="273"/>
      <c r="H139" s="186"/>
      <c r="I139" s="200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  <c r="AC139" s="163">
        <v>0</v>
      </c>
      <c r="AD139" s="163"/>
      <c r="AE139" s="163"/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outlineLevel="1">
      <c r="A140" s="198"/>
      <c r="B140" s="268" t="s">
        <v>243</v>
      </c>
      <c r="C140" s="269"/>
      <c r="D140" s="270"/>
      <c r="E140" s="271"/>
      <c r="F140" s="272"/>
      <c r="G140" s="273"/>
      <c r="H140" s="186"/>
      <c r="I140" s="200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  <c r="AC140" s="163">
        <v>1</v>
      </c>
      <c r="AD140" s="163"/>
      <c r="AE140" s="163"/>
      <c r="AF140" s="163"/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outlineLevel="1">
      <c r="A141" s="197">
        <v>57</v>
      </c>
      <c r="B141" s="176" t="s">
        <v>255</v>
      </c>
      <c r="C141" s="189" t="s">
        <v>256</v>
      </c>
      <c r="D141" s="179" t="s">
        <v>120</v>
      </c>
      <c r="E141" s="181">
        <v>85</v>
      </c>
      <c r="F141" s="184"/>
      <c r="G141" s="185">
        <f>ROUND(E141*F141,2)</f>
        <v>0</v>
      </c>
      <c r="H141" s="186" t="s">
        <v>148</v>
      </c>
      <c r="I141" s="200" t="s">
        <v>115</v>
      </c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 t="s">
        <v>116</v>
      </c>
      <c r="AF141" s="163"/>
      <c r="AG141" s="163"/>
      <c r="AH141" s="163"/>
      <c r="AI141" s="163"/>
      <c r="AJ141" s="163"/>
      <c r="AK141" s="163"/>
      <c r="AL141" s="163"/>
      <c r="AM141" s="163">
        <v>21</v>
      </c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</row>
    <row r="142" spans="1:60" outlineLevel="1">
      <c r="A142" s="198"/>
      <c r="B142" s="177"/>
      <c r="C142" s="263" t="s">
        <v>246</v>
      </c>
      <c r="D142" s="264"/>
      <c r="E142" s="265"/>
      <c r="F142" s="266"/>
      <c r="G142" s="267"/>
      <c r="H142" s="186"/>
      <c r="I142" s="200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/>
      <c r="AF142" s="163"/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8" t="str">
        <f>C142</f>
        <v>V položce je kalkulována dodávka izolační trubice, spon a lepicí pásky.</v>
      </c>
      <c r="BB142" s="163"/>
      <c r="BC142" s="163"/>
      <c r="BD142" s="163"/>
      <c r="BE142" s="163"/>
      <c r="BF142" s="163"/>
      <c r="BG142" s="163"/>
      <c r="BH142" s="163"/>
    </row>
    <row r="143" spans="1:60" outlineLevel="1">
      <c r="A143" s="198"/>
      <c r="B143" s="268" t="s">
        <v>242</v>
      </c>
      <c r="C143" s="269"/>
      <c r="D143" s="270"/>
      <c r="E143" s="271"/>
      <c r="F143" s="272"/>
      <c r="G143" s="273"/>
      <c r="H143" s="186"/>
      <c r="I143" s="200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  <c r="AC143" s="163">
        <v>0</v>
      </c>
      <c r="AD143" s="163"/>
      <c r="AE143" s="163"/>
      <c r="AF143" s="163"/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outlineLevel="1">
      <c r="A144" s="198"/>
      <c r="B144" s="268" t="s">
        <v>243</v>
      </c>
      <c r="C144" s="269"/>
      <c r="D144" s="270"/>
      <c r="E144" s="271"/>
      <c r="F144" s="272"/>
      <c r="G144" s="273"/>
      <c r="H144" s="186"/>
      <c r="I144" s="200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  <c r="AC144" s="163">
        <v>1</v>
      </c>
      <c r="AD144" s="163"/>
      <c r="AE144" s="163"/>
      <c r="AF144" s="163"/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outlineLevel="1">
      <c r="A145" s="197">
        <v>58</v>
      </c>
      <c r="B145" s="176" t="s">
        <v>257</v>
      </c>
      <c r="C145" s="189" t="s">
        <v>258</v>
      </c>
      <c r="D145" s="179" t="s">
        <v>120</v>
      </c>
      <c r="E145" s="181">
        <v>55</v>
      </c>
      <c r="F145" s="184"/>
      <c r="G145" s="185">
        <f>ROUND(E145*F145,2)</f>
        <v>0</v>
      </c>
      <c r="H145" s="186" t="s">
        <v>148</v>
      </c>
      <c r="I145" s="200" t="s">
        <v>115</v>
      </c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 t="s">
        <v>116</v>
      </c>
      <c r="AF145" s="163"/>
      <c r="AG145" s="163"/>
      <c r="AH145" s="163"/>
      <c r="AI145" s="163"/>
      <c r="AJ145" s="163"/>
      <c r="AK145" s="163"/>
      <c r="AL145" s="163"/>
      <c r="AM145" s="163">
        <v>21</v>
      </c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outlineLevel="1">
      <c r="A146" s="198"/>
      <c r="B146" s="177"/>
      <c r="C146" s="263" t="s">
        <v>246</v>
      </c>
      <c r="D146" s="264"/>
      <c r="E146" s="265"/>
      <c r="F146" s="266"/>
      <c r="G146" s="267"/>
      <c r="H146" s="186"/>
      <c r="I146" s="200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/>
      <c r="AF146" s="163"/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8" t="str">
        <f>C146</f>
        <v>V položce je kalkulována dodávka izolační trubice, spon a lepicí pásky.</v>
      </c>
      <c r="BB146" s="163"/>
      <c r="BC146" s="163"/>
      <c r="BD146" s="163"/>
      <c r="BE146" s="163"/>
      <c r="BF146" s="163"/>
      <c r="BG146" s="163"/>
      <c r="BH146" s="163"/>
    </row>
    <row r="147" spans="1:60" outlineLevel="1">
      <c r="A147" s="198"/>
      <c r="B147" s="268" t="s">
        <v>259</v>
      </c>
      <c r="C147" s="269"/>
      <c r="D147" s="270"/>
      <c r="E147" s="271"/>
      <c r="F147" s="272"/>
      <c r="G147" s="273"/>
      <c r="H147" s="186"/>
      <c r="I147" s="200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>
        <v>0</v>
      </c>
      <c r="AD147" s="163"/>
      <c r="AE147" s="163"/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</row>
    <row r="148" spans="1:60" outlineLevel="1">
      <c r="A148" s="197">
        <v>59</v>
      </c>
      <c r="B148" s="176" t="s">
        <v>260</v>
      </c>
      <c r="C148" s="189" t="s">
        <v>261</v>
      </c>
      <c r="D148" s="179" t="s">
        <v>120</v>
      </c>
      <c r="E148" s="181">
        <v>1053</v>
      </c>
      <c r="F148" s="184"/>
      <c r="G148" s="185">
        <f>ROUND(E148*F148,2)</f>
        <v>0</v>
      </c>
      <c r="H148" s="186" t="s">
        <v>148</v>
      </c>
      <c r="I148" s="200" t="s">
        <v>115</v>
      </c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 t="s">
        <v>116</v>
      </c>
      <c r="AF148" s="163"/>
      <c r="AG148" s="163"/>
      <c r="AH148" s="163"/>
      <c r="AI148" s="163"/>
      <c r="AJ148" s="163"/>
      <c r="AK148" s="163"/>
      <c r="AL148" s="163"/>
      <c r="AM148" s="163">
        <v>21</v>
      </c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outlineLevel="1">
      <c r="A149" s="198"/>
      <c r="B149" s="268" t="s">
        <v>262</v>
      </c>
      <c r="C149" s="269"/>
      <c r="D149" s="270"/>
      <c r="E149" s="271"/>
      <c r="F149" s="272"/>
      <c r="G149" s="273"/>
      <c r="H149" s="186"/>
      <c r="I149" s="200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  <c r="AC149" s="163">
        <v>0</v>
      </c>
      <c r="AD149" s="163"/>
      <c r="AE149" s="163"/>
      <c r="AF149" s="163"/>
      <c r="AG149" s="163"/>
      <c r="AH149" s="163"/>
      <c r="AI149" s="163"/>
      <c r="AJ149" s="163"/>
      <c r="AK149" s="163"/>
      <c r="AL149" s="163"/>
      <c r="AM149" s="163"/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outlineLevel="1">
      <c r="A150" s="198"/>
      <c r="B150" s="268" t="s">
        <v>263</v>
      </c>
      <c r="C150" s="269"/>
      <c r="D150" s="270"/>
      <c r="E150" s="271"/>
      <c r="F150" s="272"/>
      <c r="G150" s="273"/>
      <c r="H150" s="186"/>
      <c r="I150" s="200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>
        <v>1</v>
      </c>
      <c r="AD150" s="163"/>
      <c r="AE150" s="163"/>
      <c r="AF150" s="163"/>
      <c r="AG150" s="163"/>
      <c r="AH150" s="163"/>
      <c r="AI150" s="163"/>
      <c r="AJ150" s="163"/>
      <c r="AK150" s="163"/>
      <c r="AL150" s="163"/>
      <c r="AM150" s="163"/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outlineLevel="1">
      <c r="A151" s="197">
        <v>60</v>
      </c>
      <c r="B151" s="176" t="s">
        <v>264</v>
      </c>
      <c r="C151" s="189" t="s">
        <v>265</v>
      </c>
      <c r="D151" s="179" t="s">
        <v>104</v>
      </c>
      <c r="E151" s="181">
        <v>86</v>
      </c>
      <c r="F151" s="184"/>
      <c r="G151" s="185">
        <f>ROUND(E151*F151,2)</f>
        <v>0</v>
      </c>
      <c r="H151" s="186" t="s">
        <v>148</v>
      </c>
      <c r="I151" s="200" t="s">
        <v>115</v>
      </c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 t="s">
        <v>116</v>
      </c>
      <c r="AF151" s="163"/>
      <c r="AG151" s="163"/>
      <c r="AH151" s="163"/>
      <c r="AI151" s="163"/>
      <c r="AJ151" s="163"/>
      <c r="AK151" s="163"/>
      <c r="AL151" s="163"/>
      <c r="AM151" s="163">
        <v>21</v>
      </c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outlineLevel="1">
      <c r="A152" s="198"/>
      <c r="B152" s="268" t="s">
        <v>262</v>
      </c>
      <c r="C152" s="269"/>
      <c r="D152" s="270"/>
      <c r="E152" s="271"/>
      <c r="F152" s="272"/>
      <c r="G152" s="273"/>
      <c r="H152" s="186"/>
      <c r="I152" s="200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  <c r="AC152" s="163">
        <v>0</v>
      </c>
      <c r="AD152" s="163"/>
      <c r="AE152" s="163"/>
      <c r="AF152" s="163"/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outlineLevel="1">
      <c r="A153" s="198"/>
      <c r="B153" s="268" t="s">
        <v>263</v>
      </c>
      <c r="C153" s="269"/>
      <c r="D153" s="270"/>
      <c r="E153" s="271"/>
      <c r="F153" s="272"/>
      <c r="G153" s="273"/>
      <c r="H153" s="186"/>
      <c r="I153" s="200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  <c r="AC153" s="163">
        <v>1</v>
      </c>
      <c r="AD153" s="163"/>
      <c r="AE153" s="163"/>
      <c r="AF153" s="163"/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</row>
    <row r="154" spans="1:60" outlineLevel="1">
      <c r="A154" s="197">
        <v>61</v>
      </c>
      <c r="B154" s="176" t="s">
        <v>266</v>
      </c>
      <c r="C154" s="189" t="s">
        <v>267</v>
      </c>
      <c r="D154" s="179" t="s">
        <v>104</v>
      </c>
      <c r="E154" s="181">
        <v>16</v>
      </c>
      <c r="F154" s="184"/>
      <c r="G154" s="185">
        <f>ROUND(E154*F154,2)</f>
        <v>0</v>
      </c>
      <c r="H154" s="186" t="s">
        <v>148</v>
      </c>
      <c r="I154" s="200" t="s">
        <v>115</v>
      </c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 t="s">
        <v>116</v>
      </c>
      <c r="AF154" s="163"/>
      <c r="AG154" s="163"/>
      <c r="AH154" s="163"/>
      <c r="AI154" s="163"/>
      <c r="AJ154" s="163"/>
      <c r="AK154" s="163"/>
      <c r="AL154" s="163"/>
      <c r="AM154" s="163">
        <v>21</v>
      </c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outlineLevel="1">
      <c r="A155" s="198"/>
      <c r="B155" s="268" t="s">
        <v>268</v>
      </c>
      <c r="C155" s="269"/>
      <c r="D155" s="270"/>
      <c r="E155" s="271"/>
      <c r="F155" s="272"/>
      <c r="G155" s="273"/>
      <c r="H155" s="186"/>
      <c r="I155" s="200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  <c r="AC155" s="163">
        <v>0</v>
      </c>
      <c r="AD155" s="163"/>
      <c r="AE155" s="163"/>
      <c r="AF155" s="163"/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</row>
    <row r="156" spans="1:60" outlineLevel="1">
      <c r="A156" s="197">
        <v>62</v>
      </c>
      <c r="B156" s="176" t="s">
        <v>269</v>
      </c>
      <c r="C156" s="189" t="s">
        <v>270</v>
      </c>
      <c r="D156" s="179" t="s">
        <v>159</v>
      </c>
      <c r="E156" s="181">
        <v>4</v>
      </c>
      <c r="F156" s="184"/>
      <c r="G156" s="185">
        <f t="shared" ref="G156:G161" si="1">ROUND(E156*F156,2)</f>
        <v>0</v>
      </c>
      <c r="H156" s="186" t="s">
        <v>148</v>
      </c>
      <c r="I156" s="200" t="s">
        <v>115</v>
      </c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  <c r="AC156" s="163"/>
      <c r="AD156" s="163"/>
      <c r="AE156" s="163" t="s">
        <v>116</v>
      </c>
      <c r="AF156" s="163"/>
      <c r="AG156" s="163"/>
      <c r="AH156" s="163"/>
      <c r="AI156" s="163"/>
      <c r="AJ156" s="163"/>
      <c r="AK156" s="163"/>
      <c r="AL156" s="163"/>
      <c r="AM156" s="163">
        <v>21</v>
      </c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</row>
    <row r="157" spans="1:60" outlineLevel="1">
      <c r="A157" s="197">
        <v>63</v>
      </c>
      <c r="B157" s="176" t="s">
        <v>271</v>
      </c>
      <c r="C157" s="189" t="s">
        <v>272</v>
      </c>
      <c r="D157" s="179" t="s">
        <v>159</v>
      </c>
      <c r="E157" s="181">
        <v>1</v>
      </c>
      <c r="F157" s="184"/>
      <c r="G157" s="185">
        <f t="shared" si="1"/>
        <v>0</v>
      </c>
      <c r="H157" s="186" t="s">
        <v>148</v>
      </c>
      <c r="I157" s="200" t="s">
        <v>115</v>
      </c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  <c r="AC157" s="163"/>
      <c r="AD157" s="163"/>
      <c r="AE157" s="163" t="s">
        <v>116</v>
      </c>
      <c r="AF157" s="163"/>
      <c r="AG157" s="163"/>
      <c r="AH157" s="163"/>
      <c r="AI157" s="163"/>
      <c r="AJ157" s="163"/>
      <c r="AK157" s="163"/>
      <c r="AL157" s="163"/>
      <c r="AM157" s="163">
        <v>21</v>
      </c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</row>
    <row r="158" spans="1:60" outlineLevel="1">
      <c r="A158" s="197">
        <v>64</v>
      </c>
      <c r="B158" s="176" t="s">
        <v>273</v>
      </c>
      <c r="C158" s="189" t="s">
        <v>274</v>
      </c>
      <c r="D158" s="179" t="s">
        <v>159</v>
      </c>
      <c r="E158" s="181">
        <v>3</v>
      </c>
      <c r="F158" s="184"/>
      <c r="G158" s="185">
        <f t="shared" si="1"/>
        <v>0</v>
      </c>
      <c r="H158" s="186" t="s">
        <v>148</v>
      </c>
      <c r="I158" s="200" t="s">
        <v>115</v>
      </c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  <c r="AC158" s="163"/>
      <c r="AD158" s="163"/>
      <c r="AE158" s="163" t="s">
        <v>116</v>
      </c>
      <c r="AF158" s="163"/>
      <c r="AG158" s="163"/>
      <c r="AH158" s="163"/>
      <c r="AI158" s="163"/>
      <c r="AJ158" s="163"/>
      <c r="AK158" s="163"/>
      <c r="AL158" s="163"/>
      <c r="AM158" s="163">
        <v>21</v>
      </c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3"/>
      <c r="BB158" s="163"/>
      <c r="BC158" s="163"/>
      <c r="BD158" s="163"/>
      <c r="BE158" s="163"/>
      <c r="BF158" s="163"/>
      <c r="BG158" s="163"/>
      <c r="BH158" s="163"/>
    </row>
    <row r="159" spans="1:60" outlineLevel="1">
      <c r="A159" s="197">
        <v>65</v>
      </c>
      <c r="B159" s="176" t="s">
        <v>275</v>
      </c>
      <c r="C159" s="189" t="s">
        <v>276</v>
      </c>
      <c r="D159" s="179" t="s">
        <v>159</v>
      </c>
      <c r="E159" s="181">
        <v>8</v>
      </c>
      <c r="F159" s="184"/>
      <c r="G159" s="185">
        <f t="shared" si="1"/>
        <v>0</v>
      </c>
      <c r="H159" s="186" t="s">
        <v>148</v>
      </c>
      <c r="I159" s="200" t="s">
        <v>115</v>
      </c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 t="s">
        <v>116</v>
      </c>
      <c r="AF159" s="163"/>
      <c r="AG159" s="163"/>
      <c r="AH159" s="163"/>
      <c r="AI159" s="163"/>
      <c r="AJ159" s="163"/>
      <c r="AK159" s="163"/>
      <c r="AL159" s="163"/>
      <c r="AM159" s="163">
        <v>21</v>
      </c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</row>
    <row r="160" spans="1:60" outlineLevel="1">
      <c r="A160" s="197">
        <v>66</v>
      </c>
      <c r="B160" s="176" t="s">
        <v>277</v>
      </c>
      <c r="C160" s="189" t="s">
        <v>278</v>
      </c>
      <c r="D160" s="179" t="s">
        <v>159</v>
      </c>
      <c r="E160" s="181">
        <v>47</v>
      </c>
      <c r="F160" s="184"/>
      <c r="G160" s="185">
        <f t="shared" si="1"/>
        <v>0</v>
      </c>
      <c r="H160" s="186" t="s">
        <v>148</v>
      </c>
      <c r="I160" s="200" t="s">
        <v>115</v>
      </c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 t="s">
        <v>116</v>
      </c>
      <c r="AF160" s="163"/>
      <c r="AG160" s="163"/>
      <c r="AH160" s="163"/>
      <c r="AI160" s="163"/>
      <c r="AJ160" s="163"/>
      <c r="AK160" s="163"/>
      <c r="AL160" s="163"/>
      <c r="AM160" s="163">
        <v>21</v>
      </c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</row>
    <row r="161" spans="1:60" outlineLevel="1">
      <c r="A161" s="197">
        <v>67</v>
      </c>
      <c r="B161" s="176" t="s">
        <v>279</v>
      </c>
      <c r="C161" s="189" t="s">
        <v>280</v>
      </c>
      <c r="D161" s="179" t="s">
        <v>159</v>
      </c>
      <c r="E161" s="181">
        <v>8</v>
      </c>
      <c r="F161" s="184"/>
      <c r="G161" s="185">
        <f t="shared" si="1"/>
        <v>0</v>
      </c>
      <c r="H161" s="186" t="s">
        <v>148</v>
      </c>
      <c r="I161" s="200" t="s">
        <v>115</v>
      </c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 t="s">
        <v>116</v>
      </c>
      <c r="AF161" s="163"/>
      <c r="AG161" s="163"/>
      <c r="AH161" s="163"/>
      <c r="AI161" s="163"/>
      <c r="AJ161" s="163"/>
      <c r="AK161" s="163"/>
      <c r="AL161" s="163"/>
      <c r="AM161" s="163">
        <v>21</v>
      </c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</row>
    <row r="162" spans="1:60" outlineLevel="1">
      <c r="A162" s="198"/>
      <c r="B162" s="268" t="s">
        <v>156</v>
      </c>
      <c r="C162" s="269"/>
      <c r="D162" s="270"/>
      <c r="E162" s="271"/>
      <c r="F162" s="272"/>
      <c r="G162" s="273"/>
      <c r="H162" s="186"/>
      <c r="I162" s="200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  <c r="AC162" s="163">
        <v>0</v>
      </c>
      <c r="AD162" s="163"/>
      <c r="AE162" s="163"/>
      <c r="AF162" s="163"/>
      <c r="AG162" s="163"/>
      <c r="AH162" s="163"/>
      <c r="AI162" s="163"/>
      <c r="AJ162" s="163"/>
      <c r="AK162" s="163"/>
      <c r="AL162" s="163"/>
      <c r="AM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</row>
    <row r="163" spans="1:60" outlineLevel="1">
      <c r="A163" s="197">
        <v>68</v>
      </c>
      <c r="B163" s="176" t="s">
        <v>281</v>
      </c>
      <c r="C163" s="189" t="s">
        <v>282</v>
      </c>
      <c r="D163" s="179" t="s">
        <v>159</v>
      </c>
      <c r="E163" s="181">
        <v>8</v>
      </c>
      <c r="F163" s="184"/>
      <c r="G163" s="185">
        <f>ROUND(E163*F163,2)</f>
        <v>0</v>
      </c>
      <c r="H163" s="186" t="s">
        <v>148</v>
      </c>
      <c r="I163" s="200" t="s">
        <v>115</v>
      </c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  <c r="AC163" s="163"/>
      <c r="AD163" s="163"/>
      <c r="AE163" s="163" t="s">
        <v>116</v>
      </c>
      <c r="AF163" s="163"/>
      <c r="AG163" s="163"/>
      <c r="AH163" s="163"/>
      <c r="AI163" s="163"/>
      <c r="AJ163" s="163"/>
      <c r="AK163" s="163"/>
      <c r="AL163" s="163"/>
      <c r="AM163" s="163">
        <v>21</v>
      </c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</row>
    <row r="164" spans="1:60" outlineLevel="1">
      <c r="A164" s="198"/>
      <c r="B164" s="268" t="s">
        <v>283</v>
      </c>
      <c r="C164" s="269"/>
      <c r="D164" s="270"/>
      <c r="E164" s="271"/>
      <c r="F164" s="272"/>
      <c r="G164" s="273"/>
      <c r="H164" s="186"/>
      <c r="I164" s="200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  <c r="AC164" s="163">
        <v>0</v>
      </c>
      <c r="AD164" s="163"/>
      <c r="AE164" s="163"/>
      <c r="AF164" s="163"/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outlineLevel="1">
      <c r="A165" s="198"/>
      <c r="B165" s="268" t="s">
        <v>284</v>
      </c>
      <c r="C165" s="269"/>
      <c r="D165" s="270"/>
      <c r="E165" s="271"/>
      <c r="F165" s="272"/>
      <c r="G165" s="273"/>
      <c r="H165" s="186"/>
      <c r="I165" s="200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  <c r="AC165" s="163">
        <v>1</v>
      </c>
      <c r="AD165" s="163"/>
      <c r="AE165" s="163"/>
      <c r="AF165" s="163"/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</row>
    <row r="166" spans="1:60" ht="22.5" outlineLevel="1">
      <c r="A166" s="197">
        <v>69</v>
      </c>
      <c r="B166" s="176" t="s">
        <v>285</v>
      </c>
      <c r="C166" s="189" t="s">
        <v>286</v>
      </c>
      <c r="D166" s="179" t="s">
        <v>159</v>
      </c>
      <c r="E166" s="181">
        <v>28</v>
      </c>
      <c r="F166" s="184"/>
      <c r="G166" s="185">
        <f>ROUND(E166*F166,2)</f>
        <v>0</v>
      </c>
      <c r="H166" s="186" t="s">
        <v>148</v>
      </c>
      <c r="I166" s="200" t="s">
        <v>115</v>
      </c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  <c r="AC166" s="163"/>
      <c r="AD166" s="163"/>
      <c r="AE166" s="163" t="s">
        <v>116</v>
      </c>
      <c r="AF166" s="163"/>
      <c r="AG166" s="163"/>
      <c r="AH166" s="163"/>
      <c r="AI166" s="163"/>
      <c r="AJ166" s="163"/>
      <c r="AK166" s="163"/>
      <c r="AL166" s="163"/>
      <c r="AM166" s="163">
        <v>21</v>
      </c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outlineLevel="1">
      <c r="A167" s="198"/>
      <c r="B167" s="268" t="s">
        <v>283</v>
      </c>
      <c r="C167" s="269"/>
      <c r="D167" s="270"/>
      <c r="E167" s="271"/>
      <c r="F167" s="272"/>
      <c r="G167" s="273"/>
      <c r="H167" s="186"/>
      <c r="I167" s="200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>
        <v>0</v>
      </c>
      <c r="AD167" s="163"/>
      <c r="AE167" s="163"/>
      <c r="AF167" s="163"/>
      <c r="AG167" s="163"/>
      <c r="AH167" s="163"/>
      <c r="AI167" s="163"/>
      <c r="AJ167" s="163"/>
      <c r="AK167" s="163"/>
      <c r="AL167" s="163"/>
      <c r="AM167" s="163"/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outlineLevel="1">
      <c r="A168" s="198"/>
      <c r="B168" s="268" t="s">
        <v>284</v>
      </c>
      <c r="C168" s="269"/>
      <c r="D168" s="270"/>
      <c r="E168" s="271"/>
      <c r="F168" s="272"/>
      <c r="G168" s="273"/>
      <c r="H168" s="186"/>
      <c r="I168" s="200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  <c r="AC168" s="163">
        <v>1</v>
      </c>
      <c r="AD168" s="163"/>
      <c r="AE168" s="163"/>
      <c r="AF168" s="163"/>
      <c r="AG168" s="163"/>
      <c r="AH168" s="163"/>
      <c r="AI168" s="163"/>
      <c r="AJ168" s="163"/>
      <c r="AK168" s="163"/>
      <c r="AL168" s="163"/>
      <c r="AM168" s="163"/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</row>
    <row r="169" spans="1:60" ht="22.5" outlineLevel="1">
      <c r="A169" s="197">
        <v>70</v>
      </c>
      <c r="B169" s="176" t="s">
        <v>287</v>
      </c>
      <c r="C169" s="189" t="s">
        <v>288</v>
      </c>
      <c r="D169" s="179" t="s">
        <v>159</v>
      </c>
      <c r="E169" s="181">
        <v>27</v>
      </c>
      <c r="F169" s="184"/>
      <c r="G169" s="185">
        <f>ROUND(E169*F169,2)</f>
        <v>0</v>
      </c>
      <c r="H169" s="186" t="s">
        <v>148</v>
      </c>
      <c r="I169" s="200" t="s">
        <v>115</v>
      </c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 t="s">
        <v>116</v>
      </c>
      <c r="AF169" s="163"/>
      <c r="AG169" s="163"/>
      <c r="AH169" s="163"/>
      <c r="AI169" s="163"/>
      <c r="AJ169" s="163"/>
      <c r="AK169" s="163"/>
      <c r="AL169" s="163"/>
      <c r="AM169" s="163">
        <v>21</v>
      </c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</row>
    <row r="170" spans="1:60" outlineLevel="1">
      <c r="A170" s="198"/>
      <c r="B170" s="268" t="s">
        <v>289</v>
      </c>
      <c r="C170" s="269"/>
      <c r="D170" s="270"/>
      <c r="E170" s="271"/>
      <c r="F170" s="272"/>
      <c r="G170" s="273"/>
      <c r="H170" s="186"/>
      <c r="I170" s="200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  <c r="AC170" s="163">
        <v>0</v>
      </c>
      <c r="AD170" s="163"/>
      <c r="AE170" s="163"/>
      <c r="AF170" s="163"/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>
      <c r="A171" s="198"/>
      <c r="B171" s="268" t="s">
        <v>290</v>
      </c>
      <c r="C171" s="269"/>
      <c r="D171" s="270"/>
      <c r="E171" s="271"/>
      <c r="F171" s="272"/>
      <c r="G171" s="273"/>
      <c r="H171" s="186"/>
      <c r="I171" s="200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  <c r="AC171" s="163">
        <v>1</v>
      </c>
      <c r="AD171" s="163"/>
      <c r="AE171" s="163"/>
      <c r="AF171" s="163"/>
      <c r="AG171" s="163"/>
      <c r="AH171" s="163"/>
      <c r="AI171" s="163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outlineLevel="1">
      <c r="A172" s="197">
        <v>71</v>
      </c>
      <c r="B172" s="176" t="s">
        <v>291</v>
      </c>
      <c r="C172" s="189" t="s">
        <v>292</v>
      </c>
      <c r="D172" s="179" t="s">
        <v>159</v>
      </c>
      <c r="E172" s="181">
        <v>4</v>
      </c>
      <c r="F172" s="184"/>
      <c r="G172" s="185">
        <f>ROUND(E172*F172,2)</f>
        <v>0</v>
      </c>
      <c r="H172" s="186" t="s">
        <v>148</v>
      </c>
      <c r="I172" s="200" t="s">
        <v>115</v>
      </c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 t="s">
        <v>116</v>
      </c>
      <c r="AF172" s="163"/>
      <c r="AG172" s="163"/>
      <c r="AH172" s="163"/>
      <c r="AI172" s="163"/>
      <c r="AJ172" s="163"/>
      <c r="AK172" s="163"/>
      <c r="AL172" s="163"/>
      <c r="AM172" s="163">
        <v>21</v>
      </c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3"/>
      <c r="BB172" s="163"/>
      <c r="BC172" s="163"/>
      <c r="BD172" s="163"/>
      <c r="BE172" s="163"/>
      <c r="BF172" s="163"/>
      <c r="BG172" s="163"/>
      <c r="BH172" s="163"/>
    </row>
    <row r="173" spans="1:60" outlineLevel="1">
      <c r="A173" s="198"/>
      <c r="B173" s="268" t="s">
        <v>293</v>
      </c>
      <c r="C173" s="269"/>
      <c r="D173" s="270"/>
      <c r="E173" s="271"/>
      <c r="F173" s="272"/>
      <c r="G173" s="273"/>
      <c r="H173" s="186"/>
      <c r="I173" s="200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  <c r="AC173" s="163">
        <v>0</v>
      </c>
      <c r="AD173" s="163"/>
      <c r="AE173" s="163"/>
      <c r="AF173" s="163"/>
      <c r="AG173" s="163"/>
      <c r="AH173" s="163"/>
      <c r="AI173" s="163"/>
      <c r="AJ173" s="163"/>
      <c r="AK173" s="163"/>
      <c r="AL173" s="163"/>
      <c r="AM173" s="163"/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</row>
    <row r="174" spans="1:60" outlineLevel="1">
      <c r="A174" s="197">
        <v>72</v>
      </c>
      <c r="B174" s="176" t="s">
        <v>294</v>
      </c>
      <c r="C174" s="189" t="s">
        <v>295</v>
      </c>
      <c r="D174" s="179" t="s">
        <v>120</v>
      </c>
      <c r="E174" s="181">
        <v>1053</v>
      </c>
      <c r="F174" s="184"/>
      <c r="G174" s="185">
        <f>ROUND(E174*F174,2)</f>
        <v>0</v>
      </c>
      <c r="H174" s="186" t="s">
        <v>148</v>
      </c>
      <c r="I174" s="200" t="s">
        <v>115</v>
      </c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 t="s">
        <v>116</v>
      </c>
      <c r="AF174" s="163"/>
      <c r="AG174" s="163"/>
      <c r="AH174" s="163"/>
      <c r="AI174" s="163"/>
      <c r="AJ174" s="163"/>
      <c r="AK174" s="163"/>
      <c r="AL174" s="163"/>
      <c r="AM174" s="163">
        <v>21</v>
      </c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</row>
    <row r="175" spans="1:60" outlineLevel="1">
      <c r="A175" s="198"/>
      <c r="B175" s="177"/>
      <c r="C175" s="263" t="s">
        <v>296</v>
      </c>
      <c r="D175" s="264"/>
      <c r="E175" s="265"/>
      <c r="F175" s="266"/>
      <c r="G175" s="267"/>
      <c r="H175" s="186"/>
      <c r="I175" s="200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/>
      <c r="AF175" s="163"/>
      <c r="AG175" s="163"/>
      <c r="AH175" s="163"/>
      <c r="AI175" s="163"/>
      <c r="AJ175" s="163"/>
      <c r="AK175" s="163"/>
      <c r="AL175" s="163"/>
      <c r="AM175" s="163"/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8" t="str">
        <f>C175</f>
        <v>Včetně dodávky vody, uzavření a zabezpečení konců potrubí.</v>
      </c>
      <c r="BB175" s="163"/>
      <c r="BC175" s="163"/>
      <c r="BD175" s="163"/>
      <c r="BE175" s="163"/>
      <c r="BF175" s="163"/>
      <c r="BG175" s="163"/>
      <c r="BH175" s="163"/>
    </row>
    <row r="176" spans="1:60" outlineLevel="1">
      <c r="A176" s="198"/>
      <c r="B176" s="268" t="s">
        <v>297</v>
      </c>
      <c r="C176" s="269"/>
      <c r="D176" s="270"/>
      <c r="E176" s="271"/>
      <c r="F176" s="272"/>
      <c r="G176" s="273"/>
      <c r="H176" s="186"/>
      <c r="I176" s="200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>
        <v>0</v>
      </c>
      <c r="AD176" s="163"/>
      <c r="AE176" s="163"/>
      <c r="AF176" s="163"/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3"/>
      <c r="BB176" s="163"/>
      <c r="BC176" s="163"/>
      <c r="BD176" s="163"/>
      <c r="BE176" s="163"/>
      <c r="BF176" s="163"/>
      <c r="BG176" s="163"/>
      <c r="BH176" s="163"/>
    </row>
    <row r="177" spans="1:60" outlineLevel="1">
      <c r="A177" s="197">
        <v>73</v>
      </c>
      <c r="B177" s="176" t="s">
        <v>298</v>
      </c>
      <c r="C177" s="189" t="s">
        <v>299</v>
      </c>
      <c r="D177" s="179" t="s">
        <v>120</v>
      </c>
      <c r="E177" s="181">
        <v>1053</v>
      </c>
      <c r="F177" s="184"/>
      <c r="G177" s="185">
        <f>ROUND(E177*F177,2)</f>
        <v>0</v>
      </c>
      <c r="H177" s="186" t="s">
        <v>148</v>
      </c>
      <c r="I177" s="200" t="s">
        <v>115</v>
      </c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 t="s">
        <v>116</v>
      </c>
      <c r="AF177" s="163"/>
      <c r="AG177" s="163"/>
      <c r="AH177" s="163"/>
      <c r="AI177" s="163"/>
      <c r="AJ177" s="163"/>
      <c r="AK177" s="163"/>
      <c r="AL177" s="163"/>
      <c r="AM177" s="163">
        <v>21</v>
      </c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3"/>
      <c r="BB177" s="163"/>
      <c r="BC177" s="163"/>
      <c r="BD177" s="163"/>
      <c r="BE177" s="163"/>
      <c r="BF177" s="163"/>
      <c r="BG177" s="163"/>
      <c r="BH177" s="163"/>
    </row>
    <row r="178" spans="1:60" outlineLevel="1">
      <c r="A178" s="198"/>
      <c r="B178" s="177"/>
      <c r="C178" s="263" t="s">
        <v>300</v>
      </c>
      <c r="D178" s="264"/>
      <c r="E178" s="265"/>
      <c r="F178" s="266"/>
      <c r="G178" s="267"/>
      <c r="H178" s="186"/>
      <c r="I178" s="200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/>
      <c r="AF178" s="163"/>
      <c r="AG178" s="163"/>
      <c r="AH178" s="163"/>
      <c r="AI178" s="163"/>
      <c r="AJ178" s="163"/>
      <c r="AK178" s="163"/>
      <c r="AL178" s="163"/>
      <c r="AM178" s="163"/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8" t="str">
        <f>C178</f>
        <v>Včetně dodání desinfekčního prostředku.</v>
      </c>
      <c r="BB178" s="163"/>
      <c r="BC178" s="163"/>
      <c r="BD178" s="163"/>
      <c r="BE178" s="163"/>
      <c r="BF178" s="163"/>
      <c r="BG178" s="163"/>
      <c r="BH178" s="163"/>
    </row>
    <row r="179" spans="1:60" outlineLevel="1">
      <c r="A179" s="198"/>
      <c r="B179" s="268" t="s">
        <v>301</v>
      </c>
      <c r="C179" s="269"/>
      <c r="D179" s="270"/>
      <c r="E179" s="271"/>
      <c r="F179" s="272"/>
      <c r="G179" s="273"/>
      <c r="H179" s="186"/>
      <c r="I179" s="200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  <c r="AC179" s="163">
        <v>0</v>
      </c>
      <c r="AD179" s="163"/>
      <c r="AE179" s="163"/>
      <c r="AF179" s="163"/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</row>
    <row r="180" spans="1:60" outlineLevel="1">
      <c r="A180" s="197">
        <v>74</v>
      </c>
      <c r="B180" s="176" t="s">
        <v>302</v>
      </c>
      <c r="C180" s="189" t="s">
        <v>303</v>
      </c>
      <c r="D180" s="179" t="s">
        <v>104</v>
      </c>
      <c r="E180" s="181">
        <v>20</v>
      </c>
      <c r="F180" s="184"/>
      <c r="G180" s="185">
        <f>ROUND(E180*F180,2)</f>
        <v>0</v>
      </c>
      <c r="H180" s="186" t="s">
        <v>304</v>
      </c>
      <c r="I180" s="200" t="s">
        <v>115</v>
      </c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 t="s">
        <v>116</v>
      </c>
      <c r="AF180" s="163"/>
      <c r="AG180" s="163"/>
      <c r="AH180" s="163"/>
      <c r="AI180" s="163"/>
      <c r="AJ180" s="163"/>
      <c r="AK180" s="163"/>
      <c r="AL180" s="163"/>
      <c r="AM180" s="163">
        <v>21</v>
      </c>
      <c r="AN180" s="163"/>
      <c r="AO180" s="163"/>
      <c r="AP180" s="163"/>
      <c r="AQ180" s="163"/>
      <c r="AR180" s="163"/>
      <c r="AS180" s="163"/>
      <c r="AT180" s="163"/>
      <c r="AU180" s="163"/>
      <c r="AV180" s="163"/>
      <c r="AW180" s="163"/>
      <c r="AX180" s="163"/>
      <c r="AY180" s="163"/>
      <c r="AZ180" s="163"/>
      <c r="BA180" s="163"/>
      <c r="BB180" s="163"/>
      <c r="BC180" s="163"/>
      <c r="BD180" s="163"/>
      <c r="BE180" s="163"/>
      <c r="BF180" s="163"/>
      <c r="BG180" s="163"/>
      <c r="BH180" s="163"/>
    </row>
    <row r="181" spans="1:60" outlineLevel="1">
      <c r="A181" s="198"/>
      <c r="B181" s="268" t="s">
        <v>305</v>
      </c>
      <c r="C181" s="269"/>
      <c r="D181" s="270"/>
      <c r="E181" s="271"/>
      <c r="F181" s="272"/>
      <c r="G181" s="273"/>
      <c r="H181" s="186"/>
      <c r="I181" s="200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  <c r="AC181" s="163">
        <v>0</v>
      </c>
      <c r="AD181" s="163"/>
      <c r="AE181" s="163"/>
      <c r="AF181" s="163"/>
      <c r="AG181" s="163"/>
      <c r="AH181" s="163"/>
      <c r="AI181" s="163"/>
      <c r="AJ181" s="163"/>
      <c r="AK181" s="163"/>
      <c r="AL181" s="163"/>
      <c r="AM181" s="163"/>
      <c r="AN181" s="163"/>
      <c r="AO181" s="163"/>
      <c r="AP181" s="163"/>
      <c r="AQ181" s="163"/>
      <c r="AR181" s="163"/>
      <c r="AS181" s="163"/>
      <c r="AT181" s="163"/>
      <c r="AU181" s="163"/>
      <c r="AV181" s="163"/>
      <c r="AW181" s="163"/>
      <c r="AX181" s="163"/>
      <c r="AY181" s="163"/>
      <c r="AZ181" s="163"/>
      <c r="BA181" s="163"/>
      <c r="BB181" s="163"/>
      <c r="BC181" s="163"/>
      <c r="BD181" s="163"/>
      <c r="BE181" s="163"/>
      <c r="BF181" s="163"/>
      <c r="BG181" s="163"/>
      <c r="BH181" s="163"/>
    </row>
    <row r="182" spans="1:60" outlineLevel="1">
      <c r="A182" s="198"/>
      <c r="B182" s="268" t="s">
        <v>306</v>
      </c>
      <c r="C182" s="269"/>
      <c r="D182" s="270"/>
      <c r="E182" s="271"/>
      <c r="F182" s="272"/>
      <c r="G182" s="273"/>
      <c r="H182" s="186"/>
      <c r="I182" s="200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  <c r="AC182" s="163">
        <v>1</v>
      </c>
      <c r="AD182" s="163"/>
      <c r="AE182" s="163"/>
      <c r="AF182" s="163"/>
      <c r="AG182" s="163"/>
      <c r="AH182" s="163"/>
      <c r="AI182" s="163"/>
      <c r="AJ182" s="163"/>
      <c r="AK182" s="163"/>
      <c r="AL182" s="163"/>
      <c r="AM182" s="163"/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</row>
    <row r="183" spans="1:60" outlineLevel="1">
      <c r="A183" s="197">
        <v>75</v>
      </c>
      <c r="B183" s="176" t="s">
        <v>307</v>
      </c>
      <c r="C183" s="189" t="s">
        <v>308</v>
      </c>
      <c r="D183" s="179" t="s">
        <v>159</v>
      </c>
      <c r="E183" s="181">
        <v>8</v>
      </c>
      <c r="F183" s="184"/>
      <c r="G183" s="185">
        <f t="shared" ref="G183:G199" si="2">ROUND(E183*F183,2)</f>
        <v>0</v>
      </c>
      <c r="H183" s="186" t="s">
        <v>304</v>
      </c>
      <c r="I183" s="200" t="s">
        <v>115</v>
      </c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 t="s">
        <v>116</v>
      </c>
      <c r="AF183" s="163"/>
      <c r="AG183" s="163"/>
      <c r="AH183" s="163"/>
      <c r="AI183" s="163"/>
      <c r="AJ183" s="163"/>
      <c r="AK183" s="163"/>
      <c r="AL183" s="163"/>
      <c r="AM183" s="163">
        <v>21</v>
      </c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3"/>
      <c r="BB183" s="163"/>
      <c r="BC183" s="163"/>
      <c r="BD183" s="163"/>
      <c r="BE183" s="163"/>
      <c r="BF183" s="163"/>
      <c r="BG183" s="163"/>
      <c r="BH183" s="163"/>
    </row>
    <row r="184" spans="1:60" outlineLevel="1">
      <c r="A184" s="197">
        <v>76</v>
      </c>
      <c r="B184" s="176" t="s">
        <v>309</v>
      </c>
      <c r="C184" s="189" t="s">
        <v>310</v>
      </c>
      <c r="D184" s="179" t="s">
        <v>120</v>
      </c>
      <c r="E184" s="181">
        <v>38</v>
      </c>
      <c r="F184" s="184"/>
      <c r="G184" s="185">
        <f t="shared" si="2"/>
        <v>0</v>
      </c>
      <c r="H184" s="186"/>
      <c r="I184" s="200" t="s">
        <v>105</v>
      </c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  <c r="AC184" s="163"/>
      <c r="AD184" s="163"/>
      <c r="AE184" s="163" t="s">
        <v>106</v>
      </c>
      <c r="AF184" s="163"/>
      <c r="AG184" s="163"/>
      <c r="AH184" s="163"/>
      <c r="AI184" s="163"/>
      <c r="AJ184" s="163"/>
      <c r="AK184" s="163"/>
      <c r="AL184" s="163"/>
      <c r="AM184" s="163">
        <v>21</v>
      </c>
      <c r="AN184" s="163"/>
      <c r="AO184" s="163"/>
      <c r="AP184" s="163"/>
      <c r="AQ184" s="163"/>
      <c r="AR184" s="163"/>
      <c r="AS184" s="163"/>
      <c r="AT184" s="163"/>
      <c r="AU184" s="163"/>
      <c r="AV184" s="163"/>
      <c r="AW184" s="163"/>
      <c r="AX184" s="163"/>
      <c r="AY184" s="163"/>
      <c r="AZ184" s="163"/>
      <c r="BA184" s="163"/>
      <c r="BB184" s="163"/>
      <c r="BC184" s="163"/>
      <c r="BD184" s="163"/>
      <c r="BE184" s="163"/>
      <c r="BF184" s="163"/>
      <c r="BG184" s="163"/>
      <c r="BH184" s="163"/>
    </row>
    <row r="185" spans="1:60" outlineLevel="1">
      <c r="A185" s="197">
        <v>77</v>
      </c>
      <c r="B185" s="176" t="s">
        <v>311</v>
      </c>
      <c r="C185" s="189" t="s">
        <v>312</v>
      </c>
      <c r="D185" s="179" t="s">
        <v>120</v>
      </c>
      <c r="E185" s="181">
        <v>12</v>
      </c>
      <c r="F185" s="184"/>
      <c r="G185" s="185">
        <f t="shared" si="2"/>
        <v>0</v>
      </c>
      <c r="H185" s="186"/>
      <c r="I185" s="200" t="s">
        <v>105</v>
      </c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 t="s">
        <v>106</v>
      </c>
      <c r="AF185" s="163"/>
      <c r="AG185" s="163"/>
      <c r="AH185" s="163"/>
      <c r="AI185" s="163"/>
      <c r="AJ185" s="163"/>
      <c r="AK185" s="163"/>
      <c r="AL185" s="163"/>
      <c r="AM185" s="163">
        <v>21</v>
      </c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3"/>
      <c r="BB185" s="163"/>
      <c r="BC185" s="163"/>
      <c r="BD185" s="163"/>
      <c r="BE185" s="163"/>
      <c r="BF185" s="163"/>
      <c r="BG185" s="163"/>
      <c r="BH185" s="163"/>
    </row>
    <row r="186" spans="1:60" outlineLevel="1">
      <c r="A186" s="197">
        <v>78</v>
      </c>
      <c r="B186" s="176" t="s">
        <v>313</v>
      </c>
      <c r="C186" s="189" t="s">
        <v>314</v>
      </c>
      <c r="D186" s="179" t="s">
        <v>120</v>
      </c>
      <c r="E186" s="181">
        <v>53</v>
      </c>
      <c r="F186" s="184"/>
      <c r="G186" s="185">
        <f t="shared" si="2"/>
        <v>0</v>
      </c>
      <c r="H186" s="186"/>
      <c r="I186" s="200" t="s">
        <v>105</v>
      </c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 t="s">
        <v>106</v>
      </c>
      <c r="AF186" s="163"/>
      <c r="AG186" s="163"/>
      <c r="AH186" s="163"/>
      <c r="AI186" s="163"/>
      <c r="AJ186" s="163"/>
      <c r="AK186" s="163"/>
      <c r="AL186" s="163"/>
      <c r="AM186" s="163">
        <v>21</v>
      </c>
      <c r="AN186" s="163"/>
      <c r="AO186" s="163"/>
      <c r="AP186" s="163"/>
      <c r="AQ186" s="163"/>
      <c r="AR186" s="163"/>
      <c r="AS186" s="163"/>
      <c r="AT186" s="163"/>
      <c r="AU186" s="163"/>
      <c r="AV186" s="163"/>
      <c r="AW186" s="163"/>
      <c r="AX186" s="163"/>
      <c r="AY186" s="163"/>
      <c r="AZ186" s="163"/>
      <c r="BA186" s="163"/>
      <c r="BB186" s="163"/>
      <c r="BC186" s="163"/>
      <c r="BD186" s="163"/>
      <c r="BE186" s="163"/>
      <c r="BF186" s="163"/>
      <c r="BG186" s="163"/>
      <c r="BH186" s="163"/>
    </row>
    <row r="187" spans="1:60" outlineLevel="1">
      <c r="A187" s="197">
        <v>79</v>
      </c>
      <c r="B187" s="176" t="s">
        <v>315</v>
      </c>
      <c r="C187" s="189" t="s">
        <v>316</v>
      </c>
      <c r="D187" s="179" t="s">
        <v>120</v>
      </c>
      <c r="E187" s="181">
        <v>35</v>
      </c>
      <c r="F187" s="184"/>
      <c r="G187" s="185">
        <f t="shared" si="2"/>
        <v>0</v>
      </c>
      <c r="H187" s="186"/>
      <c r="I187" s="200" t="s">
        <v>105</v>
      </c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  <c r="AC187" s="163"/>
      <c r="AD187" s="163"/>
      <c r="AE187" s="163" t="s">
        <v>106</v>
      </c>
      <c r="AF187" s="163"/>
      <c r="AG187" s="163"/>
      <c r="AH187" s="163"/>
      <c r="AI187" s="163"/>
      <c r="AJ187" s="163"/>
      <c r="AK187" s="163"/>
      <c r="AL187" s="163"/>
      <c r="AM187" s="163">
        <v>21</v>
      </c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3"/>
      <c r="BB187" s="163"/>
      <c r="BC187" s="163"/>
      <c r="BD187" s="163"/>
      <c r="BE187" s="163"/>
      <c r="BF187" s="163"/>
      <c r="BG187" s="163"/>
      <c r="BH187" s="163"/>
    </row>
    <row r="188" spans="1:60" outlineLevel="1">
      <c r="A188" s="197">
        <v>80</v>
      </c>
      <c r="B188" s="176" t="s">
        <v>317</v>
      </c>
      <c r="C188" s="189" t="s">
        <v>318</v>
      </c>
      <c r="D188" s="179" t="s">
        <v>120</v>
      </c>
      <c r="E188" s="181">
        <v>45</v>
      </c>
      <c r="F188" s="184"/>
      <c r="G188" s="185">
        <f t="shared" si="2"/>
        <v>0</v>
      </c>
      <c r="H188" s="186"/>
      <c r="I188" s="200" t="s">
        <v>105</v>
      </c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 t="s">
        <v>106</v>
      </c>
      <c r="AF188" s="163"/>
      <c r="AG188" s="163"/>
      <c r="AH188" s="163"/>
      <c r="AI188" s="163"/>
      <c r="AJ188" s="163"/>
      <c r="AK188" s="163"/>
      <c r="AL188" s="163"/>
      <c r="AM188" s="163">
        <v>21</v>
      </c>
      <c r="AN188" s="163"/>
      <c r="AO188" s="163"/>
      <c r="AP188" s="163"/>
      <c r="AQ188" s="163"/>
      <c r="AR188" s="163"/>
      <c r="AS188" s="163"/>
      <c r="AT188" s="163"/>
      <c r="AU188" s="163"/>
      <c r="AV188" s="163"/>
      <c r="AW188" s="163"/>
      <c r="AX188" s="163"/>
      <c r="AY188" s="163"/>
      <c r="AZ188" s="163"/>
      <c r="BA188" s="163"/>
      <c r="BB188" s="163"/>
      <c r="BC188" s="163"/>
      <c r="BD188" s="163"/>
      <c r="BE188" s="163"/>
      <c r="BF188" s="163"/>
      <c r="BG188" s="163"/>
      <c r="BH188" s="163"/>
    </row>
    <row r="189" spans="1:60" outlineLevel="1">
      <c r="A189" s="197">
        <v>81</v>
      </c>
      <c r="B189" s="176" t="s">
        <v>319</v>
      </c>
      <c r="C189" s="189" t="s">
        <v>320</v>
      </c>
      <c r="D189" s="179" t="s">
        <v>159</v>
      </c>
      <c r="E189" s="181">
        <v>4</v>
      </c>
      <c r="F189" s="184"/>
      <c r="G189" s="185">
        <f t="shared" si="2"/>
        <v>0</v>
      </c>
      <c r="H189" s="186"/>
      <c r="I189" s="200" t="s">
        <v>105</v>
      </c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 t="s">
        <v>106</v>
      </c>
      <c r="AF189" s="163"/>
      <c r="AG189" s="163"/>
      <c r="AH189" s="163"/>
      <c r="AI189" s="163"/>
      <c r="AJ189" s="163"/>
      <c r="AK189" s="163"/>
      <c r="AL189" s="163"/>
      <c r="AM189" s="163">
        <v>21</v>
      </c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3"/>
      <c r="BB189" s="163"/>
      <c r="BC189" s="163"/>
      <c r="BD189" s="163"/>
      <c r="BE189" s="163"/>
      <c r="BF189" s="163"/>
      <c r="BG189" s="163"/>
      <c r="BH189" s="163"/>
    </row>
    <row r="190" spans="1:60" outlineLevel="1">
      <c r="A190" s="197">
        <v>82</v>
      </c>
      <c r="B190" s="176" t="s">
        <v>321</v>
      </c>
      <c r="C190" s="189" t="s">
        <v>322</v>
      </c>
      <c r="D190" s="179" t="s">
        <v>159</v>
      </c>
      <c r="E190" s="181">
        <v>8</v>
      </c>
      <c r="F190" s="184"/>
      <c r="G190" s="185">
        <f t="shared" si="2"/>
        <v>0</v>
      </c>
      <c r="H190" s="186"/>
      <c r="I190" s="200" t="s">
        <v>105</v>
      </c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  <c r="AC190" s="163"/>
      <c r="AD190" s="163"/>
      <c r="AE190" s="163" t="s">
        <v>106</v>
      </c>
      <c r="AF190" s="163"/>
      <c r="AG190" s="163"/>
      <c r="AH190" s="163"/>
      <c r="AI190" s="163"/>
      <c r="AJ190" s="163"/>
      <c r="AK190" s="163"/>
      <c r="AL190" s="163"/>
      <c r="AM190" s="163">
        <v>21</v>
      </c>
      <c r="AN190" s="163"/>
      <c r="AO190" s="163"/>
      <c r="AP190" s="163"/>
      <c r="AQ190" s="163"/>
      <c r="AR190" s="163"/>
      <c r="AS190" s="163"/>
      <c r="AT190" s="163"/>
      <c r="AU190" s="163"/>
      <c r="AV190" s="163"/>
      <c r="AW190" s="163"/>
      <c r="AX190" s="163"/>
      <c r="AY190" s="163"/>
      <c r="AZ190" s="163"/>
      <c r="BA190" s="163"/>
      <c r="BB190" s="163"/>
      <c r="BC190" s="163"/>
      <c r="BD190" s="163"/>
      <c r="BE190" s="163"/>
      <c r="BF190" s="163"/>
      <c r="BG190" s="163"/>
      <c r="BH190" s="163"/>
    </row>
    <row r="191" spans="1:60" outlineLevel="1">
      <c r="A191" s="197">
        <v>83</v>
      </c>
      <c r="B191" s="176" t="s">
        <v>323</v>
      </c>
      <c r="C191" s="189" t="s">
        <v>324</v>
      </c>
      <c r="D191" s="179" t="s">
        <v>104</v>
      </c>
      <c r="E191" s="181">
        <v>1</v>
      </c>
      <c r="F191" s="184"/>
      <c r="G191" s="185">
        <f t="shared" si="2"/>
        <v>0</v>
      </c>
      <c r="H191" s="186"/>
      <c r="I191" s="200" t="s">
        <v>105</v>
      </c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  <c r="AC191" s="163"/>
      <c r="AD191" s="163"/>
      <c r="AE191" s="163" t="s">
        <v>106</v>
      </c>
      <c r="AF191" s="163"/>
      <c r="AG191" s="163"/>
      <c r="AH191" s="163"/>
      <c r="AI191" s="163"/>
      <c r="AJ191" s="163"/>
      <c r="AK191" s="163"/>
      <c r="AL191" s="163"/>
      <c r="AM191" s="163">
        <v>21</v>
      </c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3"/>
      <c r="BB191" s="163"/>
      <c r="BC191" s="163"/>
      <c r="BD191" s="163"/>
      <c r="BE191" s="163"/>
      <c r="BF191" s="163"/>
      <c r="BG191" s="163"/>
      <c r="BH191" s="163"/>
    </row>
    <row r="192" spans="1:60" outlineLevel="1">
      <c r="A192" s="197">
        <v>84</v>
      </c>
      <c r="B192" s="176" t="s">
        <v>325</v>
      </c>
      <c r="C192" s="189" t="s">
        <v>326</v>
      </c>
      <c r="D192" s="179" t="s">
        <v>104</v>
      </c>
      <c r="E192" s="181">
        <v>1</v>
      </c>
      <c r="F192" s="184"/>
      <c r="G192" s="185">
        <f t="shared" si="2"/>
        <v>0</v>
      </c>
      <c r="H192" s="186"/>
      <c r="I192" s="200" t="s">
        <v>105</v>
      </c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 t="s">
        <v>106</v>
      </c>
      <c r="AF192" s="163"/>
      <c r="AG192" s="163"/>
      <c r="AH192" s="163"/>
      <c r="AI192" s="163"/>
      <c r="AJ192" s="163"/>
      <c r="AK192" s="163"/>
      <c r="AL192" s="163"/>
      <c r="AM192" s="163">
        <v>21</v>
      </c>
      <c r="AN192" s="163"/>
      <c r="AO192" s="163"/>
      <c r="AP192" s="163"/>
      <c r="AQ192" s="163"/>
      <c r="AR192" s="163"/>
      <c r="AS192" s="163"/>
      <c r="AT192" s="163"/>
      <c r="AU192" s="163"/>
      <c r="AV192" s="163"/>
      <c r="AW192" s="163"/>
      <c r="AX192" s="163"/>
      <c r="AY192" s="163"/>
      <c r="AZ192" s="163"/>
      <c r="BA192" s="163"/>
      <c r="BB192" s="163"/>
      <c r="BC192" s="163"/>
      <c r="BD192" s="163"/>
      <c r="BE192" s="163"/>
      <c r="BF192" s="163"/>
      <c r="BG192" s="163"/>
      <c r="BH192" s="163"/>
    </row>
    <row r="193" spans="1:60" outlineLevel="1">
      <c r="A193" s="197">
        <v>85</v>
      </c>
      <c r="B193" s="176" t="s">
        <v>327</v>
      </c>
      <c r="C193" s="189" t="s">
        <v>328</v>
      </c>
      <c r="D193" s="179" t="s">
        <v>104</v>
      </c>
      <c r="E193" s="181">
        <v>1</v>
      </c>
      <c r="F193" s="184"/>
      <c r="G193" s="185">
        <f t="shared" si="2"/>
        <v>0</v>
      </c>
      <c r="H193" s="186"/>
      <c r="I193" s="200" t="s">
        <v>105</v>
      </c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  <c r="AC193" s="163"/>
      <c r="AD193" s="163"/>
      <c r="AE193" s="163" t="s">
        <v>106</v>
      </c>
      <c r="AF193" s="163"/>
      <c r="AG193" s="163"/>
      <c r="AH193" s="163"/>
      <c r="AI193" s="163"/>
      <c r="AJ193" s="163"/>
      <c r="AK193" s="163"/>
      <c r="AL193" s="163"/>
      <c r="AM193" s="163">
        <v>21</v>
      </c>
      <c r="AN193" s="163"/>
      <c r="AO193" s="163"/>
      <c r="AP193" s="163"/>
      <c r="AQ193" s="163"/>
      <c r="AR193" s="163"/>
      <c r="AS193" s="163"/>
      <c r="AT193" s="163"/>
      <c r="AU193" s="163"/>
      <c r="AV193" s="163"/>
      <c r="AW193" s="163"/>
      <c r="AX193" s="163"/>
      <c r="AY193" s="163"/>
      <c r="AZ193" s="163"/>
      <c r="BA193" s="163"/>
      <c r="BB193" s="163"/>
      <c r="BC193" s="163"/>
      <c r="BD193" s="163"/>
      <c r="BE193" s="163"/>
      <c r="BF193" s="163"/>
      <c r="BG193" s="163"/>
      <c r="BH193" s="163"/>
    </row>
    <row r="194" spans="1:60" ht="22.5" outlineLevel="1">
      <c r="A194" s="197">
        <v>86</v>
      </c>
      <c r="B194" s="176" t="s">
        <v>329</v>
      </c>
      <c r="C194" s="189" t="s">
        <v>330</v>
      </c>
      <c r="D194" s="179" t="s">
        <v>104</v>
      </c>
      <c r="E194" s="181">
        <v>7</v>
      </c>
      <c r="F194" s="184"/>
      <c r="G194" s="185">
        <f t="shared" si="2"/>
        <v>0</v>
      </c>
      <c r="H194" s="186"/>
      <c r="I194" s="200" t="s">
        <v>105</v>
      </c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 t="s">
        <v>106</v>
      </c>
      <c r="AF194" s="163"/>
      <c r="AG194" s="163"/>
      <c r="AH194" s="163"/>
      <c r="AI194" s="163"/>
      <c r="AJ194" s="163"/>
      <c r="AK194" s="163"/>
      <c r="AL194" s="163"/>
      <c r="AM194" s="163">
        <v>21</v>
      </c>
      <c r="AN194" s="163"/>
      <c r="AO194" s="163"/>
      <c r="AP194" s="163"/>
      <c r="AQ194" s="163"/>
      <c r="AR194" s="163"/>
      <c r="AS194" s="163"/>
      <c r="AT194" s="163"/>
      <c r="AU194" s="163"/>
      <c r="AV194" s="163"/>
      <c r="AW194" s="163"/>
      <c r="AX194" s="163"/>
      <c r="AY194" s="163"/>
      <c r="AZ194" s="163"/>
      <c r="BA194" s="163"/>
      <c r="BB194" s="163"/>
      <c r="BC194" s="163"/>
      <c r="BD194" s="163"/>
      <c r="BE194" s="163"/>
      <c r="BF194" s="163"/>
      <c r="BG194" s="163"/>
      <c r="BH194" s="163"/>
    </row>
    <row r="195" spans="1:60" outlineLevel="1">
      <c r="A195" s="197">
        <v>87</v>
      </c>
      <c r="B195" s="176" t="s">
        <v>331</v>
      </c>
      <c r="C195" s="189" t="s">
        <v>332</v>
      </c>
      <c r="D195" s="179" t="s">
        <v>104</v>
      </c>
      <c r="E195" s="181">
        <v>1</v>
      </c>
      <c r="F195" s="184"/>
      <c r="G195" s="185">
        <f t="shared" si="2"/>
        <v>0</v>
      </c>
      <c r="H195" s="186"/>
      <c r="I195" s="200" t="s">
        <v>105</v>
      </c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  <c r="AC195" s="163"/>
      <c r="AD195" s="163"/>
      <c r="AE195" s="163" t="s">
        <v>106</v>
      </c>
      <c r="AF195" s="163"/>
      <c r="AG195" s="163"/>
      <c r="AH195" s="163"/>
      <c r="AI195" s="163"/>
      <c r="AJ195" s="163"/>
      <c r="AK195" s="163"/>
      <c r="AL195" s="163"/>
      <c r="AM195" s="163">
        <v>21</v>
      </c>
      <c r="AN195" s="163"/>
      <c r="AO195" s="163"/>
      <c r="AP195" s="163"/>
      <c r="AQ195" s="163"/>
      <c r="AR195" s="163"/>
      <c r="AS195" s="163"/>
      <c r="AT195" s="163"/>
      <c r="AU195" s="163"/>
      <c r="AV195" s="163"/>
      <c r="AW195" s="163"/>
      <c r="AX195" s="163"/>
      <c r="AY195" s="163"/>
      <c r="AZ195" s="163"/>
      <c r="BA195" s="163"/>
      <c r="BB195" s="163"/>
      <c r="BC195" s="163"/>
      <c r="BD195" s="163"/>
      <c r="BE195" s="163"/>
      <c r="BF195" s="163"/>
      <c r="BG195" s="163"/>
      <c r="BH195" s="163"/>
    </row>
    <row r="196" spans="1:60" outlineLevel="1">
      <c r="A196" s="197">
        <v>88</v>
      </c>
      <c r="B196" s="176" t="s">
        <v>333</v>
      </c>
      <c r="C196" s="189" t="s">
        <v>334</v>
      </c>
      <c r="D196" s="179" t="s">
        <v>104</v>
      </c>
      <c r="E196" s="181">
        <v>1</v>
      </c>
      <c r="F196" s="184"/>
      <c r="G196" s="185">
        <f t="shared" si="2"/>
        <v>0</v>
      </c>
      <c r="H196" s="186"/>
      <c r="I196" s="200" t="s">
        <v>105</v>
      </c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  <c r="AC196" s="163"/>
      <c r="AD196" s="163"/>
      <c r="AE196" s="163" t="s">
        <v>106</v>
      </c>
      <c r="AF196" s="163"/>
      <c r="AG196" s="163"/>
      <c r="AH196" s="163"/>
      <c r="AI196" s="163"/>
      <c r="AJ196" s="163"/>
      <c r="AK196" s="163"/>
      <c r="AL196" s="163"/>
      <c r="AM196" s="163">
        <v>21</v>
      </c>
      <c r="AN196" s="163"/>
      <c r="AO196" s="163"/>
      <c r="AP196" s="163"/>
      <c r="AQ196" s="163"/>
      <c r="AR196" s="163"/>
      <c r="AS196" s="163"/>
      <c r="AT196" s="163"/>
      <c r="AU196" s="163"/>
      <c r="AV196" s="163"/>
      <c r="AW196" s="163"/>
      <c r="AX196" s="163"/>
      <c r="AY196" s="163"/>
      <c r="AZ196" s="163"/>
      <c r="BA196" s="163"/>
      <c r="BB196" s="163"/>
      <c r="BC196" s="163"/>
      <c r="BD196" s="163"/>
      <c r="BE196" s="163"/>
      <c r="BF196" s="163"/>
      <c r="BG196" s="163"/>
      <c r="BH196" s="163"/>
    </row>
    <row r="197" spans="1:60" outlineLevel="1">
      <c r="A197" s="197">
        <v>89</v>
      </c>
      <c r="B197" s="176" t="s">
        <v>335</v>
      </c>
      <c r="C197" s="189" t="s">
        <v>336</v>
      </c>
      <c r="D197" s="179" t="s">
        <v>104</v>
      </c>
      <c r="E197" s="181">
        <v>1</v>
      </c>
      <c r="F197" s="184"/>
      <c r="G197" s="185">
        <f t="shared" si="2"/>
        <v>0</v>
      </c>
      <c r="H197" s="186"/>
      <c r="I197" s="200" t="s">
        <v>105</v>
      </c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  <c r="AC197" s="163"/>
      <c r="AD197" s="163"/>
      <c r="AE197" s="163" t="s">
        <v>106</v>
      </c>
      <c r="AF197" s="163"/>
      <c r="AG197" s="163"/>
      <c r="AH197" s="163"/>
      <c r="AI197" s="163"/>
      <c r="AJ197" s="163"/>
      <c r="AK197" s="163"/>
      <c r="AL197" s="163"/>
      <c r="AM197" s="163">
        <v>21</v>
      </c>
      <c r="AN197" s="163"/>
      <c r="AO197" s="163"/>
      <c r="AP197" s="163"/>
      <c r="AQ197" s="163"/>
      <c r="AR197" s="163"/>
      <c r="AS197" s="163"/>
      <c r="AT197" s="163"/>
      <c r="AU197" s="163"/>
      <c r="AV197" s="163"/>
      <c r="AW197" s="163"/>
      <c r="AX197" s="163"/>
      <c r="AY197" s="163"/>
      <c r="AZ197" s="163"/>
      <c r="BA197" s="163"/>
      <c r="BB197" s="163"/>
      <c r="BC197" s="163"/>
      <c r="BD197" s="163"/>
      <c r="BE197" s="163"/>
      <c r="BF197" s="163"/>
      <c r="BG197" s="163"/>
      <c r="BH197" s="163"/>
    </row>
    <row r="198" spans="1:60" outlineLevel="1">
      <c r="A198" s="197">
        <v>90</v>
      </c>
      <c r="B198" s="176" t="s">
        <v>337</v>
      </c>
      <c r="C198" s="189" t="s">
        <v>338</v>
      </c>
      <c r="D198" s="179" t="s">
        <v>159</v>
      </c>
      <c r="E198" s="181">
        <v>99</v>
      </c>
      <c r="F198" s="184"/>
      <c r="G198" s="185">
        <f t="shared" si="2"/>
        <v>0</v>
      </c>
      <c r="H198" s="186"/>
      <c r="I198" s="200" t="s">
        <v>105</v>
      </c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  <c r="AC198" s="163"/>
      <c r="AD198" s="163"/>
      <c r="AE198" s="163" t="s">
        <v>106</v>
      </c>
      <c r="AF198" s="163"/>
      <c r="AG198" s="163"/>
      <c r="AH198" s="163"/>
      <c r="AI198" s="163"/>
      <c r="AJ198" s="163"/>
      <c r="AK198" s="163"/>
      <c r="AL198" s="163"/>
      <c r="AM198" s="163">
        <v>21</v>
      </c>
      <c r="AN198" s="163"/>
      <c r="AO198" s="163"/>
      <c r="AP198" s="163"/>
      <c r="AQ198" s="163"/>
      <c r="AR198" s="163"/>
      <c r="AS198" s="163"/>
      <c r="AT198" s="163"/>
      <c r="AU198" s="163"/>
      <c r="AV198" s="163"/>
      <c r="AW198" s="163"/>
      <c r="AX198" s="163"/>
      <c r="AY198" s="163"/>
      <c r="AZ198" s="163"/>
      <c r="BA198" s="163"/>
      <c r="BB198" s="163"/>
      <c r="BC198" s="163"/>
      <c r="BD198" s="163"/>
      <c r="BE198" s="163"/>
      <c r="BF198" s="163"/>
      <c r="BG198" s="163"/>
      <c r="BH198" s="163"/>
    </row>
    <row r="199" spans="1:60" outlineLevel="1">
      <c r="A199" s="197">
        <v>91</v>
      </c>
      <c r="B199" s="176" t="s">
        <v>339</v>
      </c>
      <c r="C199" s="189" t="s">
        <v>340</v>
      </c>
      <c r="D199" s="179" t="s">
        <v>104</v>
      </c>
      <c r="E199" s="181">
        <v>4</v>
      </c>
      <c r="F199" s="184"/>
      <c r="G199" s="185">
        <f t="shared" si="2"/>
        <v>0</v>
      </c>
      <c r="H199" s="186"/>
      <c r="I199" s="200" t="s">
        <v>105</v>
      </c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  <c r="AC199" s="163"/>
      <c r="AD199" s="163"/>
      <c r="AE199" s="163" t="s">
        <v>106</v>
      </c>
      <c r="AF199" s="163"/>
      <c r="AG199" s="163"/>
      <c r="AH199" s="163"/>
      <c r="AI199" s="163"/>
      <c r="AJ199" s="163"/>
      <c r="AK199" s="163"/>
      <c r="AL199" s="163"/>
      <c r="AM199" s="163">
        <v>21</v>
      </c>
      <c r="AN199" s="163"/>
      <c r="AO199" s="163"/>
      <c r="AP199" s="163"/>
      <c r="AQ199" s="163"/>
      <c r="AR199" s="163"/>
      <c r="AS199" s="163"/>
      <c r="AT199" s="163"/>
      <c r="AU199" s="163"/>
      <c r="AV199" s="163"/>
      <c r="AW199" s="163"/>
      <c r="AX199" s="163"/>
      <c r="AY199" s="163"/>
      <c r="AZ199" s="163"/>
      <c r="BA199" s="163"/>
      <c r="BB199" s="163"/>
      <c r="BC199" s="163"/>
      <c r="BD199" s="163"/>
      <c r="BE199" s="163"/>
      <c r="BF199" s="163"/>
      <c r="BG199" s="163"/>
      <c r="BH199" s="163"/>
    </row>
    <row r="200" spans="1:60" outlineLevel="1">
      <c r="A200" s="198"/>
      <c r="B200" s="268" t="s">
        <v>341</v>
      </c>
      <c r="C200" s="269"/>
      <c r="D200" s="270"/>
      <c r="E200" s="271"/>
      <c r="F200" s="272"/>
      <c r="G200" s="273"/>
      <c r="H200" s="186"/>
      <c r="I200" s="200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  <c r="AC200" s="163">
        <v>0</v>
      </c>
      <c r="AD200" s="163"/>
      <c r="AE200" s="163"/>
      <c r="AF200" s="163"/>
      <c r="AG200" s="163"/>
      <c r="AH200" s="163"/>
      <c r="AI200" s="163"/>
      <c r="AJ200" s="163"/>
      <c r="AK200" s="163"/>
      <c r="AL200" s="163"/>
      <c r="AM200" s="163"/>
      <c r="AN200" s="163"/>
      <c r="AO200" s="163"/>
      <c r="AP200" s="163"/>
      <c r="AQ200" s="163"/>
      <c r="AR200" s="163"/>
      <c r="AS200" s="163"/>
      <c r="AT200" s="163"/>
      <c r="AU200" s="163"/>
      <c r="AV200" s="163"/>
      <c r="AW200" s="163"/>
      <c r="AX200" s="163"/>
      <c r="AY200" s="163"/>
      <c r="AZ200" s="163"/>
      <c r="BA200" s="163"/>
      <c r="BB200" s="163"/>
      <c r="BC200" s="163"/>
      <c r="BD200" s="163"/>
      <c r="BE200" s="163"/>
      <c r="BF200" s="163"/>
      <c r="BG200" s="163"/>
      <c r="BH200" s="163"/>
    </row>
    <row r="201" spans="1:60" outlineLevel="1">
      <c r="A201" s="198"/>
      <c r="B201" s="268" t="s">
        <v>342</v>
      </c>
      <c r="C201" s="269"/>
      <c r="D201" s="270"/>
      <c r="E201" s="271"/>
      <c r="F201" s="272"/>
      <c r="G201" s="273"/>
      <c r="H201" s="186"/>
      <c r="I201" s="200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  <c r="AC201" s="163"/>
      <c r="AD201" s="163"/>
      <c r="AE201" s="163" t="s">
        <v>109</v>
      </c>
      <c r="AF201" s="163"/>
      <c r="AG201" s="163"/>
      <c r="AH201" s="163"/>
      <c r="AI201" s="163"/>
      <c r="AJ201" s="163"/>
      <c r="AK201" s="163"/>
      <c r="AL201" s="163"/>
      <c r="AM201" s="163"/>
      <c r="AN201" s="163"/>
      <c r="AO201" s="163"/>
      <c r="AP201" s="163"/>
      <c r="AQ201" s="163"/>
      <c r="AR201" s="163"/>
      <c r="AS201" s="163"/>
      <c r="AT201" s="163"/>
      <c r="AU201" s="163"/>
      <c r="AV201" s="163"/>
      <c r="AW201" s="163"/>
      <c r="AX201" s="163"/>
      <c r="AY201" s="163"/>
      <c r="AZ201" s="163"/>
      <c r="BA201" s="163"/>
      <c r="BB201" s="163"/>
      <c r="BC201" s="163"/>
      <c r="BD201" s="163"/>
      <c r="BE201" s="163"/>
      <c r="BF201" s="163"/>
      <c r="BG201" s="163"/>
      <c r="BH201" s="163"/>
    </row>
    <row r="202" spans="1:60" outlineLevel="1">
      <c r="A202" s="197">
        <v>92</v>
      </c>
      <c r="B202" s="176" t="s">
        <v>343</v>
      </c>
      <c r="C202" s="189" t="s">
        <v>140</v>
      </c>
      <c r="D202" s="179" t="s">
        <v>214</v>
      </c>
      <c r="E202" s="181">
        <v>5.6078299999999999</v>
      </c>
      <c r="F202" s="184"/>
      <c r="G202" s="185">
        <f>ROUND(E202*F202,2)</f>
        <v>0</v>
      </c>
      <c r="H202" s="186" t="s">
        <v>148</v>
      </c>
      <c r="I202" s="200" t="s">
        <v>115</v>
      </c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  <c r="AC202" s="163"/>
      <c r="AD202" s="163"/>
      <c r="AE202" s="163" t="s">
        <v>116</v>
      </c>
      <c r="AF202" s="163"/>
      <c r="AG202" s="163"/>
      <c r="AH202" s="163"/>
      <c r="AI202" s="163"/>
      <c r="AJ202" s="163"/>
      <c r="AK202" s="163"/>
      <c r="AL202" s="163"/>
      <c r="AM202" s="163">
        <v>21</v>
      </c>
      <c r="AN202" s="163"/>
      <c r="AO202" s="163"/>
      <c r="AP202" s="163"/>
      <c r="AQ202" s="163"/>
      <c r="AR202" s="163"/>
      <c r="AS202" s="163"/>
      <c r="AT202" s="163"/>
      <c r="AU202" s="163"/>
      <c r="AV202" s="163"/>
      <c r="AW202" s="163"/>
      <c r="AX202" s="163"/>
      <c r="AY202" s="163"/>
      <c r="AZ202" s="163"/>
      <c r="BA202" s="163"/>
      <c r="BB202" s="163"/>
      <c r="BC202" s="163"/>
      <c r="BD202" s="163"/>
      <c r="BE202" s="163"/>
      <c r="BF202" s="163"/>
      <c r="BG202" s="163"/>
      <c r="BH202" s="163"/>
    </row>
    <row r="203" spans="1:60" outlineLevel="1">
      <c r="A203" s="198"/>
      <c r="B203" s="268" t="s">
        <v>344</v>
      </c>
      <c r="C203" s="269"/>
      <c r="D203" s="270"/>
      <c r="E203" s="271"/>
      <c r="F203" s="272"/>
      <c r="G203" s="273"/>
      <c r="H203" s="186"/>
      <c r="I203" s="200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  <c r="AC203" s="163">
        <v>1</v>
      </c>
      <c r="AD203" s="163"/>
      <c r="AE203" s="163"/>
      <c r="AF203" s="163"/>
      <c r="AG203" s="163"/>
      <c r="AH203" s="163"/>
      <c r="AI203" s="163"/>
      <c r="AJ203" s="163"/>
      <c r="AK203" s="163"/>
      <c r="AL203" s="163"/>
      <c r="AM203" s="163"/>
      <c r="AN203" s="163"/>
      <c r="AO203" s="163"/>
      <c r="AP203" s="163"/>
      <c r="AQ203" s="163"/>
      <c r="AR203" s="163"/>
      <c r="AS203" s="163"/>
      <c r="AT203" s="163"/>
      <c r="AU203" s="163"/>
      <c r="AV203" s="163"/>
      <c r="AW203" s="163"/>
      <c r="AX203" s="163"/>
      <c r="AY203" s="163"/>
      <c r="AZ203" s="163"/>
      <c r="BA203" s="163"/>
      <c r="BB203" s="163"/>
      <c r="BC203" s="163"/>
      <c r="BD203" s="163"/>
      <c r="BE203" s="163"/>
      <c r="BF203" s="163"/>
      <c r="BG203" s="163"/>
      <c r="BH203" s="163"/>
    </row>
    <row r="204" spans="1:60" outlineLevel="1">
      <c r="A204" s="197">
        <v>93</v>
      </c>
      <c r="B204" s="176" t="s">
        <v>345</v>
      </c>
      <c r="C204" s="189" t="s">
        <v>217</v>
      </c>
      <c r="D204" s="179" t="s">
        <v>214</v>
      </c>
      <c r="E204" s="181">
        <v>5.6078299999999999</v>
      </c>
      <c r="F204" s="184"/>
      <c r="G204" s="185">
        <f>ROUND(E204*F204,2)</f>
        <v>0</v>
      </c>
      <c r="H204" s="186" t="s">
        <v>148</v>
      </c>
      <c r="I204" s="200" t="s">
        <v>115</v>
      </c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  <c r="AC204" s="163"/>
      <c r="AD204" s="163"/>
      <c r="AE204" s="163" t="s">
        <v>116</v>
      </c>
      <c r="AF204" s="163"/>
      <c r="AG204" s="163"/>
      <c r="AH204" s="163"/>
      <c r="AI204" s="163"/>
      <c r="AJ204" s="163"/>
      <c r="AK204" s="163"/>
      <c r="AL204" s="163"/>
      <c r="AM204" s="163">
        <v>21</v>
      </c>
      <c r="AN204" s="163"/>
      <c r="AO204" s="163"/>
      <c r="AP204" s="163"/>
      <c r="AQ204" s="163"/>
      <c r="AR204" s="163"/>
      <c r="AS204" s="163"/>
      <c r="AT204" s="163"/>
      <c r="AU204" s="163"/>
      <c r="AV204" s="163"/>
      <c r="AW204" s="163"/>
      <c r="AX204" s="163"/>
      <c r="AY204" s="163"/>
      <c r="AZ204" s="163"/>
      <c r="BA204" s="163"/>
      <c r="BB204" s="163"/>
      <c r="BC204" s="163"/>
      <c r="BD204" s="163"/>
      <c r="BE204" s="163"/>
      <c r="BF204" s="163"/>
      <c r="BG204" s="163"/>
      <c r="BH204" s="163"/>
    </row>
    <row r="205" spans="1:60">
      <c r="A205" s="196" t="s">
        <v>101</v>
      </c>
      <c r="B205" s="175" t="s">
        <v>75</v>
      </c>
      <c r="C205" s="188" t="s">
        <v>76</v>
      </c>
      <c r="D205" s="178"/>
      <c r="E205" s="180"/>
      <c r="F205" s="255">
        <f>SUM(G206:G279)</f>
        <v>0</v>
      </c>
      <c r="G205" s="256"/>
      <c r="H205" s="183"/>
      <c r="I205" s="199"/>
      <c r="AE205" t="s">
        <v>102</v>
      </c>
    </row>
    <row r="206" spans="1:60" outlineLevel="1">
      <c r="A206" s="198"/>
      <c r="B206" s="257" t="s">
        <v>346</v>
      </c>
      <c r="C206" s="258"/>
      <c r="D206" s="259"/>
      <c r="E206" s="260"/>
      <c r="F206" s="261"/>
      <c r="G206" s="262"/>
      <c r="H206" s="186"/>
      <c r="I206" s="200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  <c r="AC206" s="163">
        <v>0</v>
      </c>
      <c r="AD206" s="163"/>
      <c r="AE206" s="163"/>
      <c r="AF206" s="163"/>
      <c r="AG206" s="163"/>
      <c r="AH206" s="163"/>
      <c r="AI206" s="163"/>
      <c r="AJ206" s="163"/>
      <c r="AK206" s="163"/>
      <c r="AL206" s="163"/>
      <c r="AM206" s="163"/>
      <c r="AN206" s="163"/>
      <c r="AO206" s="163"/>
      <c r="AP206" s="163"/>
      <c r="AQ206" s="163"/>
      <c r="AR206" s="163"/>
      <c r="AS206" s="163"/>
      <c r="AT206" s="163"/>
      <c r="AU206" s="163"/>
      <c r="AV206" s="163"/>
      <c r="AW206" s="163"/>
      <c r="AX206" s="163"/>
      <c r="AY206" s="163"/>
      <c r="AZ206" s="163"/>
      <c r="BA206" s="163"/>
      <c r="BB206" s="163"/>
      <c r="BC206" s="163"/>
      <c r="BD206" s="163"/>
      <c r="BE206" s="163"/>
      <c r="BF206" s="163"/>
      <c r="BG206" s="163"/>
      <c r="BH206" s="163"/>
    </row>
    <row r="207" spans="1:60" outlineLevel="1">
      <c r="A207" s="197">
        <v>94</v>
      </c>
      <c r="B207" s="176" t="s">
        <v>347</v>
      </c>
      <c r="C207" s="189" t="s">
        <v>348</v>
      </c>
      <c r="D207" s="179" t="s">
        <v>104</v>
      </c>
      <c r="E207" s="181">
        <v>17</v>
      </c>
      <c r="F207" s="184"/>
      <c r="G207" s="185">
        <f>ROUND(E207*F207,2)</f>
        <v>0</v>
      </c>
      <c r="H207" s="186" t="s">
        <v>148</v>
      </c>
      <c r="I207" s="200" t="s">
        <v>115</v>
      </c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  <c r="AC207" s="163"/>
      <c r="AD207" s="163"/>
      <c r="AE207" s="163" t="s">
        <v>116</v>
      </c>
      <c r="AF207" s="163"/>
      <c r="AG207" s="163"/>
      <c r="AH207" s="163"/>
      <c r="AI207" s="163"/>
      <c r="AJ207" s="163"/>
      <c r="AK207" s="163"/>
      <c r="AL207" s="163"/>
      <c r="AM207" s="163">
        <v>21</v>
      </c>
      <c r="AN207" s="163"/>
      <c r="AO207" s="163"/>
      <c r="AP207" s="163"/>
      <c r="AQ207" s="163"/>
      <c r="AR207" s="163"/>
      <c r="AS207" s="163"/>
      <c r="AT207" s="163"/>
      <c r="AU207" s="163"/>
      <c r="AV207" s="163"/>
      <c r="AW207" s="163"/>
      <c r="AX207" s="163"/>
      <c r="AY207" s="163"/>
      <c r="AZ207" s="163"/>
      <c r="BA207" s="163"/>
      <c r="BB207" s="163"/>
      <c r="BC207" s="163"/>
      <c r="BD207" s="163"/>
      <c r="BE207" s="163"/>
      <c r="BF207" s="163"/>
      <c r="BG207" s="163"/>
      <c r="BH207" s="163"/>
    </row>
    <row r="208" spans="1:60" outlineLevel="1">
      <c r="A208" s="198"/>
      <c r="B208" s="268" t="s">
        <v>349</v>
      </c>
      <c r="C208" s="269"/>
      <c r="D208" s="270"/>
      <c r="E208" s="271"/>
      <c r="F208" s="272"/>
      <c r="G208" s="273"/>
      <c r="H208" s="186"/>
      <c r="I208" s="200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  <c r="AC208" s="163">
        <v>0</v>
      </c>
      <c r="AD208" s="163"/>
      <c r="AE208" s="163"/>
      <c r="AF208" s="163"/>
      <c r="AG208" s="163"/>
      <c r="AH208" s="163"/>
      <c r="AI208" s="163"/>
      <c r="AJ208" s="163"/>
      <c r="AK208" s="163"/>
      <c r="AL208" s="163"/>
      <c r="AM208" s="163"/>
      <c r="AN208" s="163"/>
      <c r="AO208" s="163"/>
      <c r="AP208" s="163"/>
      <c r="AQ208" s="163"/>
      <c r="AR208" s="163"/>
      <c r="AS208" s="163"/>
      <c r="AT208" s="163"/>
      <c r="AU208" s="163"/>
      <c r="AV208" s="163"/>
      <c r="AW208" s="163"/>
      <c r="AX208" s="163"/>
      <c r="AY208" s="163"/>
      <c r="AZ208" s="163"/>
      <c r="BA208" s="163"/>
      <c r="BB208" s="163"/>
      <c r="BC208" s="163"/>
      <c r="BD208" s="163"/>
      <c r="BE208" s="163"/>
      <c r="BF208" s="163"/>
      <c r="BG208" s="163"/>
      <c r="BH208" s="163"/>
    </row>
    <row r="209" spans="1:60" outlineLevel="1">
      <c r="A209" s="197">
        <v>95</v>
      </c>
      <c r="B209" s="176" t="s">
        <v>350</v>
      </c>
      <c r="C209" s="189" t="s">
        <v>351</v>
      </c>
      <c r="D209" s="179" t="s">
        <v>104</v>
      </c>
      <c r="E209" s="181">
        <v>16</v>
      </c>
      <c r="F209" s="184"/>
      <c r="G209" s="185">
        <f>ROUND(E209*F209,2)</f>
        <v>0</v>
      </c>
      <c r="H209" s="186" t="s">
        <v>148</v>
      </c>
      <c r="I209" s="200" t="s">
        <v>115</v>
      </c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  <c r="AC209" s="163"/>
      <c r="AD209" s="163"/>
      <c r="AE209" s="163" t="s">
        <v>116</v>
      </c>
      <c r="AF209" s="163"/>
      <c r="AG209" s="163"/>
      <c r="AH209" s="163"/>
      <c r="AI209" s="163"/>
      <c r="AJ209" s="163"/>
      <c r="AK209" s="163"/>
      <c r="AL209" s="163"/>
      <c r="AM209" s="163">
        <v>21</v>
      </c>
      <c r="AN209" s="163"/>
      <c r="AO209" s="163"/>
      <c r="AP209" s="163"/>
      <c r="AQ209" s="163"/>
      <c r="AR209" s="163"/>
      <c r="AS209" s="163"/>
      <c r="AT209" s="163"/>
      <c r="AU209" s="163"/>
      <c r="AV209" s="163"/>
      <c r="AW209" s="163"/>
      <c r="AX209" s="163"/>
      <c r="AY209" s="163"/>
      <c r="AZ209" s="163"/>
      <c r="BA209" s="163"/>
      <c r="BB209" s="163"/>
      <c r="BC209" s="163"/>
      <c r="BD209" s="163"/>
      <c r="BE209" s="163"/>
      <c r="BF209" s="163"/>
      <c r="BG209" s="163"/>
      <c r="BH209" s="163"/>
    </row>
    <row r="210" spans="1:60" outlineLevel="1">
      <c r="A210" s="198"/>
      <c r="B210" s="268" t="s">
        <v>352</v>
      </c>
      <c r="C210" s="269"/>
      <c r="D210" s="270"/>
      <c r="E210" s="271"/>
      <c r="F210" s="272"/>
      <c r="G210" s="273"/>
      <c r="H210" s="186"/>
      <c r="I210" s="200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  <c r="AC210" s="163">
        <v>1</v>
      </c>
      <c r="AD210" s="163"/>
      <c r="AE210" s="163"/>
      <c r="AF210" s="163"/>
      <c r="AG210" s="163"/>
      <c r="AH210" s="163"/>
      <c r="AI210" s="163"/>
      <c r="AJ210" s="163"/>
      <c r="AK210" s="163"/>
      <c r="AL210" s="163"/>
      <c r="AM210" s="163"/>
      <c r="AN210" s="163"/>
      <c r="AO210" s="163"/>
      <c r="AP210" s="163"/>
      <c r="AQ210" s="163"/>
      <c r="AR210" s="163"/>
      <c r="AS210" s="163"/>
      <c r="AT210" s="163"/>
      <c r="AU210" s="163"/>
      <c r="AV210" s="163"/>
      <c r="AW210" s="163"/>
      <c r="AX210" s="163"/>
      <c r="AY210" s="163"/>
      <c r="AZ210" s="163"/>
      <c r="BA210" s="163"/>
      <c r="BB210" s="163"/>
      <c r="BC210" s="163"/>
      <c r="BD210" s="163"/>
      <c r="BE210" s="163"/>
      <c r="BF210" s="163"/>
      <c r="BG210" s="163"/>
      <c r="BH210" s="163"/>
    </row>
    <row r="211" spans="1:60" outlineLevel="1">
      <c r="A211" s="197">
        <v>96</v>
      </c>
      <c r="B211" s="176" t="s">
        <v>353</v>
      </c>
      <c r="C211" s="189" t="s">
        <v>354</v>
      </c>
      <c r="D211" s="179" t="s">
        <v>104</v>
      </c>
      <c r="E211" s="181">
        <v>16</v>
      </c>
      <c r="F211" s="184"/>
      <c r="G211" s="185">
        <f>ROUND(E211*F211,2)</f>
        <v>0</v>
      </c>
      <c r="H211" s="186" t="s">
        <v>148</v>
      </c>
      <c r="I211" s="200" t="s">
        <v>115</v>
      </c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  <c r="AC211" s="163"/>
      <c r="AD211" s="163"/>
      <c r="AE211" s="163" t="s">
        <v>116</v>
      </c>
      <c r="AF211" s="163"/>
      <c r="AG211" s="163"/>
      <c r="AH211" s="163"/>
      <c r="AI211" s="163"/>
      <c r="AJ211" s="163"/>
      <c r="AK211" s="163"/>
      <c r="AL211" s="163"/>
      <c r="AM211" s="163">
        <v>21</v>
      </c>
      <c r="AN211" s="163"/>
      <c r="AO211" s="163"/>
      <c r="AP211" s="163"/>
      <c r="AQ211" s="163"/>
      <c r="AR211" s="163"/>
      <c r="AS211" s="163"/>
      <c r="AT211" s="163"/>
      <c r="AU211" s="163"/>
      <c r="AV211" s="163"/>
      <c r="AW211" s="163"/>
      <c r="AX211" s="163"/>
      <c r="AY211" s="163"/>
      <c r="AZ211" s="163"/>
      <c r="BA211" s="163"/>
      <c r="BB211" s="163"/>
      <c r="BC211" s="163"/>
      <c r="BD211" s="163"/>
      <c r="BE211" s="163"/>
      <c r="BF211" s="163"/>
      <c r="BG211" s="163"/>
      <c r="BH211" s="163"/>
    </row>
    <row r="212" spans="1:60" outlineLevel="1">
      <c r="A212" s="198"/>
      <c r="B212" s="268" t="s">
        <v>355</v>
      </c>
      <c r="C212" s="269"/>
      <c r="D212" s="270"/>
      <c r="E212" s="271"/>
      <c r="F212" s="272"/>
      <c r="G212" s="273"/>
      <c r="H212" s="186"/>
      <c r="I212" s="200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  <c r="AC212" s="163">
        <v>0</v>
      </c>
      <c r="AD212" s="163"/>
      <c r="AE212" s="163"/>
      <c r="AF212" s="163"/>
      <c r="AG212" s="163"/>
      <c r="AH212" s="163"/>
      <c r="AI212" s="163"/>
      <c r="AJ212" s="163"/>
      <c r="AK212" s="163"/>
      <c r="AL212" s="163"/>
      <c r="AM212" s="163"/>
      <c r="AN212" s="163"/>
      <c r="AO212" s="163"/>
      <c r="AP212" s="163"/>
      <c r="AQ212" s="163"/>
      <c r="AR212" s="163"/>
      <c r="AS212" s="163"/>
      <c r="AT212" s="163"/>
      <c r="AU212" s="163"/>
      <c r="AV212" s="163"/>
      <c r="AW212" s="163"/>
      <c r="AX212" s="163"/>
      <c r="AY212" s="163"/>
      <c r="AZ212" s="163"/>
      <c r="BA212" s="163"/>
      <c r="BB212" s="163"/>
      <c r="BC212" s="163"/>
      <c r="BD212" s="163"/>
      <c r="BE212" s="163"/>
      <c r="BF212" s="163"/>
      <c r="BG212" s="163"/>
      <c r="BH212" s="163"/>
    </row>
    <row r="213" spans="1:60" outlineLevel="1">
      <c r="A213" s="197">
        <v>97</v>
      </c>
      <c r="B213" s="176" t="s">
        <v>356</v>
      </c>
      <c r="C213" s="189" t="s">
        <v>357</v>
      </c>
      <c r="D213" s="179" t="s">
        <v>104</v>
      </c>
      <c r="E213" s="181">
        <v>13</v>
      </c>
      <c r="F213" s="184"/>
      <c r="G213" s="185">
        <f>ROUND(E213*F213,2)</f>
        <v>0</v>
      </c>
      <c r="H213" s="186" t="s">
        <v>148</v>
      </c>
      <c r="I213" s="200" t="s">
        <v>115</v>
      </c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  <c r="AC213" s="163"/>
      <c r="AD213" s="163"/>
      <c r="AE213" s="163" t="s">
        <v>116</v>
      </c>
      <c r="AF213" s="163"/>
      <c r="AG213" s="163"/>
      <c r="AH213" s="163"/>
      <c r="AI213" s="163"/>
      <c r="AJ213" s="163"/>
      <c r="AK213" s="163"/>
      <c r="AL213" s="163"/>
      <c r="AM213" s="163">
        <v>21</v>
      </c>
      <c r="AN213" s="163"/>
      <c r="AO213" s="163"/>
      <c r="AP213" s="163"/>
      <c r="AQ213" s="163"/>
      <c r="AR213" s="163"/>
      <c r="AS213" s="163"/>
      <c r="AT213" s="163"/>
      <c r="AU213" s="163"/>
      <c r="AV213" s="163"/>
      <c r="AW213" s="163"/>
      <c r="AX213" s="163"/>
      <c r="AY213" s="163"/>
      <c r="AZ213" s="163"/>
      <c r="BA213" s="163"/>
      <c r="BB213" s="163"/>
      <c r="BC213" s="163"/>
      <c r="BD213" s="163"/>
      <c r="BE213" s="163"/>
      <c r="BF213" s="163"/>
      <c r="BG213" s="163"/>
      <c r="BH213" s="163"/>
    </row>
    <row r="214" spans="1:60" outlineLevel="1">
      <c r="A214" s="198"/>
      <c r="B214" s="268" t="s">
        <v>358</v>
      </c>
      <c r="C214" s="269"/>
      <c r="D214" s="270"/>
      <c r="E214" s="271"/>
      <c r="F214" s="272"/>
      <c r="G214" s="273"/>
      <c r="H214" s="186"/>
      <c r="I214" s="200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  <c r="AC214" s="163">
        <v>0</v>
      </c>
      <c r="AD214" s="163"/>
      <c r="AE214" s="163"/>
      <c r="AF214" s="163"/>
      <c r="AG214" s="163"/>
      <c r="AH214" s="163"/>
      <c r="AI214" s="163"/>
      <c r="AJ214" s="163"/>
      <c r="AK214" s="163"/>
      <c r="AL214" s="163"/>
      <c r="AM214" s="163"/>
      <c r="AN214" s="163"/>
      <c r="AO214" s="163"/>
      <c r="AP214" s="163"/>
      <c r="AQ214" s="163"/>
      <c r="AR214" s="163"/>
      <c r="AS214" s="163"/>
      <c r="AT214" s="163"/>
      <c r="AU214" s="163"/>
      <c r="AV214" s="163"/>
      <c r="AW214" s="163"/>
      <c r="AX214" s="163"/>
      <c r="AY214" s="163"/>
      <c r="AZ214" s="163"/>
      <c r="BA214" s="163"/>
      <c r="BB214" s="163"/>
      <c r="BC214" s="163"/>
      <c r="BD214" s="163"/>
      <c r="BE214" s="163"/>
      <c r="BF214" s="163"/>
      <c r="BG214" s="163"/>
      <c r="BH214" s="163"/>
    </row>
    <row r="215" spans="1:60" outlineLevel="1">
      <c r="A215" s="197">
        <v>98</v>
      </c>
      <c r="B215" s="176" t="s">
        <v>359</v>
      </c>
      <c r="C215" s="189" t="s">
        <v>360</v>
      </c>
      <c r="D215" s="179" t="s">
        <v>104</v>
      </c>
      <c r="E215" s="181">
        <v>13</v>
      </c>
      <c r="F215" s="184"/>
      <c r="G215" s="185">
        <f>ROUND(E215*F215,2)</f>
        <v>0</v>
      </c>
      <c r="H215" s="186" t="s">
        <v>148</v>
      </c>
      <c r="I215" s="200" t="s">
        <v>115</v>
      </c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  <c r="AC215" s="163"/>
      <c r="AD215" s="163"/>
      <c r="AE215" s="163" t="s">
        <v>116</v>
      </c>
      <c r="AF215" s="163"/>
      <c r="AG215" s="163"/>
      <c r="AH215" s="163"/>
      <c r="AI215" s="163"/>
      <c r="AJ215" s="163"/>
      <c r="AK215" s="163"/>
      <c r="AL215" s="163"/>
      <c r="AM215" s="163">
        <v>21</v>
      </c>
      <c r="AN215" s="163"/>
      <c r="AO215" s="163"/>
      <c r="AP215" s="163"/>
      <c r="AQ215" s="163"/>
      <c r="AR215" s="163"/>
      <c r="AS215" s="163"/>
      <c r="AT215" s="163"/>
      <c r="AU215" s="163"/>
      <c r="AV215" s="163"/>
      <c r="AW215" s="163"/>
      <c r="AX215" s="163"/>
      <c r="AY215" s="163"/>
      <c r="AZ215" s="163"/>
      <c r="BA215" s="163"/>
      <c r="BB215" s="163"/>
      <c r="BC215" s="163"/>
      <c r="BD215" s="163"/>
      <c r="BE215" s="163"/>
      <c r="BF215" s="163"/>
      <c r="BG215" s="163"/>
      <c r="BH215" s="163"/>
    </row>
    <row r="216" spans="1:60" outlineLevel="1">
      <c r="A216" s="198"/>
      <c r="B216" s="268" t="s">
        <v>361</v>
      </c>
      <c r="C216" s="269"/>
      <c r="D216" s="270"/>
      <c r="E216" s="271"/>
      <c r="F216" s="272"/>
      <c r="G216" s="273"/>
      <c r="H216" s="186"/>
      <c r="I216" s="200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  <c r="AC216" s="163">
        <v>1</v>
      </c>
      <c r="AD216" s="163"/>
      <c r="AE216" s="163"/>
      <c r="AF216" s="163"/>
      <c r="AG216" s="163"/>
      <c r="AH216" s="163"/>
      <c r="AI216" s="163"/>
      <c r="AJ216" s="163"/>
      <c r="AK216" s="163"/>
      <c r="AL216" s="163"/>
      <c r="AM216" s="163"/>
      <c r="AN216" s="163"/>
      <c r="AO216" s="163"/>
      <c r="AP216" s="163"/>
      <c r="AQ216" s="163"/>
      <c r="AR216" s="163"/>
      <c r="AS216" s="163"/>
      <c r="AT216" s="163"/>
      <c r="AU216" s="163"/>
      <c r="AV216" s="163"/>
      <c r="AW216" s="163"/>
      <c r="AX216" s="163"/>
      <c r="AY216" s="163"/>
      <c r="AZ216" s="163"/>
      <c r="BA216" s="163"/>
      <c r="BB216" s="163"/>
      <c r="BC216" s="163"/>
      <c r="BD216" s="163"/>
      <c r="BE216" s="163"/>
      <c r="BF216" s="163"/>
      <c r="BG216" s="163"/>
      <c r="BH216" s="163"/>
    </row>
    <row r="217" spans="1:60" outlineLevel="1">
      <c r="A217" s="197">
        <v>99</v>
      </c>
      <c r="B217" s="176" t="s">
        <v>362</v>
      </c>
      <c r="C217" s="189" t="s">
        <v>363</v>
      </c>
      <c r="D217" s="179" t="s">
        <v>104</v>
      </c>
      <c r="E217" s="181">
        <v>13</v>
      </c>
      <c r="F217" s="184"/>
      <c r="G217" s="185">
        <f>ROUND(E217*F217,2)</f>
        <v>0</v>
      </c>
      <c r="H217" s="186" t="s">
        <v>148</v>
      </c>
      <c r="I217" s="200" t="s">
        <v>115</v>
      </c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  <c r="AC217" s="163"/>
      <c r="AD217" s="163"/>
      <c r="AE217" s="163" t="s">
        <v>116</v>
      </c>
      <c r="AF217" s="163"/>
      <c r="AG217" s="163"/>
      <c r="AH217" s="163"/>
      <c r="AI217" s="163"/>
      <c r="AJ217" s="163"/>
      <c r="AK217" s="163"/>
      <c r="AL217" s="163"/>
      <c r="AM217" s="163">
        <v>21</v>
      </c>
      <c r="AN217" s="163"/>
      <c r="AO217" s="163"/>
      <c r="AP217" s="163"/>
      <c r="AQ217" s="163"/>
      <c r="AR217" s="163"/>
      <c r="AS217" s="163"/>
      <c r="AT217" s="163"/>
      <c r="AU217" s="163"/>
      <c r="AV217" s="163"/>
      <c r="AW217" s="163"/>
      <c r="AX217" s="163"/>
      <c r="AY217" s="163"/>
      <c r="AZ217" s="163"/>
      <c r="BA217" s="163"/>
      <c r="BB217" s="163"/>
      <c r="BC217" s="163"/>
      <c r="BD217" s="163"/>
      <c r="BE217" s="163"/>
      <c r="BF217" s="163"/>
      <c r="BG217" s="163"/>
      <c r="BH217" s="163"/>
    </row>
    <row r="218" spans="1:60" outlineLevel="1">
      <c r="A218" s="198"/>
      <c r="B218" s="177"/>
      <c r="C218" s="263" t="s">
        <v>364</v>
      </c>
      <c r="D218" s="264"/>
      <c r="E218" s="265"/>
      <c r="F218" s="266"/>
      <c r="G218" s="267"/>
      <c r="H218" s="186"/>
      <c r="I218" s="200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  <c r="AC218" s="163"/>
      <c r="AD218" s="163"/>
      <c r="AE218" s="163"/>
      <c r="AF218" s="163"/>
      <c r="AG218" s="163"/>
      <c r="AH218" s="163"/>
      <c r="AI218" s="163"/>
      <c r="AJ218" s="163"/>
      <c r="AK218" s="163"/>
      <c r="AL218" s="163"/>
      <c r="AM218" s="163"/>
      <c r="AN218" s="163"/>
      <c r="AO218" s="163"/>
      <c r="AP218" s="163"/>
      <c r="AQ218" s="163"/>
      <c r="AR218" s="163"/>
      <c r="AS218" s="163"/>
      <c r="AT218" s="163"/>
      <c r="AU218" s="163"/>
      <c r="AV218" s="163"/>
      <c r="AW218" s="163"/>
      <c r="AX218" s="163"/>
      <c r="AY218" s="163"/>
      <c r="AZ218" s="163"/>
      <c r="BA218" s="168" t="str">
        <f>C218</f>
        <v>Včetně dodání zápachové uzávěrky.</v>
      </c>
      <c r="BB218" s="163"/>
      <c r="BC218" s="163"/>
      <c r="BD218" s="163"/>
      <c r="BE218" s="163"/>
      <c r="BF218" s="163"/>
      <c r="BG218" s="163"/>
      <c r="BH218" s="163"/>
    </row>
    <row r="219" spans="1:60" outlineLevel="1">
      <c r="A219" s="198"/>
      <c r="B219" s="268" t="s">
        <v>358</v>
      </c>
      <c r="C219" s="269"/>
      <c r="D219" s="270"/>
      <c r="E219" s="271"/>
      <c r="F219" s="272"/>
      <c r="G219" s="273"/>
      <c r="H219" s="186"/>
      <c r="I219" s="200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  <c r="AC219" s="163">
        <v>0</v>
      </c>
      <c r="AD219" s="163"/>
      <c r="AE219" s="163"/>
      <c r="AF219" s="163"/>
      <c r="AG219" s="163"/>
      <c r="AH219" s="163"/>
      <c r="AI219" s="163"/>
      <c r="AJ219" s="163"/>
      <c r="AK219" s="163"/>
      <c r="AL219" s="163"/>
      <c r="AM219" s="163"/>
      <c r="AN219" s="163"/>
      <c r="AO219" s="163"/>
      <c r="AP219" s="163"/>
      <c r="AQ219" s="163"/>
      <c r="AR219" s="163"/>
      <c r="AS219" s="163"/>
      <c r="AT219" s="163"/>
      <c r="AU219" s="163"/>
      <c r="AV219" s="163"/>
      <c r="AW219" s="163"/>
      <c r="AX219" s="163"/>
      <c r="AY219" s="163"/>
      <c r="AZ219" s="163"/>
      <c r="BA219" s="163"/>
      <c r="BB219" s="163"/>
      <c r="BC219" s="163"/>
      <c r="BD219" s="163"/>
      <c r="BE219" s="163"/>
      <c r="BF219" s="163"/>
      <c r="BG219" s="163"/>
      <c r="BH219" s="163"/>
    </row>
    <row r="220" spans="1:60" outlineLevel="1">
      <c r="A220" s="198"/>
      <c r="B220" s="268" t="s">
        <v>361</v>
      </c>
      <c r="C220" s="269"/>
      <c r="D220" s="270"/>
      <c r="E220" s="271"/>
      <c r="F220" s="272"/>
      <c r="G220" s="273"/>
      <c r="H220" s="186"/>
      <c r="I220" s="200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  <c r="AC220" s="163">
        <v>1</v>
      </c>
      <c r="AD220" s="163"/>
      <c r="AE220" s="163"/>
      <c r="AF220" s="163"/>
      <c r="AG220" s="163"/>
      <c r="AH220" s="163"/>
      <c r="AI220" s="163"/>
      <c r="AJ220" s="163"/>
      <c r="AK220" s="163"/>
      <c r="AL220" s="163"/>
      <c r="AM220" s="163"/>
      <c r="AN220" s="163"/>
      <c r="AO220" s="163"/>
      <c r="AP220" s="163"/>
      <c r="AQ220" s="163"/>
      <c r="AR220" s="163"/>
      <c r="AS220" s="163"/>
      <c r="AT220" s="163"/>
      <c r="AU220" s="163"/>
      <c r="AV220" s="163"/>
      <c r="AW220" s="163"/>
      <c r="AX220" s="163"/>
      <c r="AY220" s="163"/>
      <c r="AZ220" s="163"/>
      <c r="BA220" s="163"/>
      <c r="BB220" s="163"/>
      <c r="BC220" s="163"/>
      <c r="BD220" s="163"/>
      <c r="BE220" s="163"/>
      <c r="BF220" s="163"/>
      <c r="BG220" s="163"/>
      <c r="BH220" s="163"/>
    </row>
    <row r="221" spans="1:60" outlineLevel="1">
      <c r="A221" s="197">
        <v>100</v>
      </c>
      <c r="B221" s="176" t="s">
        <v>362</v>
      </c>
      <c r="C221" s="189" t="s">
        <v>363</v>
      </c>
      <c r="D221" s="179" t="s">
        <v>104</v>
      </c>
      <c r="E221" s="181">
        <v>3</v>
      </c>
      <c r="F221" s="184"/>
      <c r="G221" s="185">
        <f>ROUND(E221*F221,2)</f>
        <v>0</v>
      </c>
      <c r="H221" s="186" t="s">
        <v>148</v>
      </c>
      <c r="I221" s="200" t="s">
        <v>115</v>
      </c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  <c r="AC221" s="163"/>
      <c r="AD221" s="163"/>
      <c r="AE221" s="163" t="s">
        <v>116</v>
      </c>
      <c r="AF221" s="163"/>
      <c r="AG221" s="163"/>
      <c r="AH221" s="163"/>
      <c r="AI221" s="163"/>
      <c r="AJ221" s="163"/>
      <c r="AK221" s="163"/>
      <c r="AL221" s="163"/>
      <c r="AM221" s="163">
        <v>21</v>
      </c>
      <c r="AN221" s="163"/>
      <c r="AO221" s="163"/>
      <c r="AP221" s="163"/>
      <c r="AQ221" s="163"/>
      <c r="AR221" s="163"/>
      <c r="AS221" s="163"/>
      <c r="AT221" s="163"/>
      <c r="AU221" s="163"/>
      <c r="AV221" s="163"/>
      <c r="AW221" s="163"/>
      <c r="AX221" s="163"/>
      <c r="AY221" s="163"/>
      <c r="AZ221" s="163"/>
      <c r="BA221" s="163"/>
      <c r="BB221" s="163"/>
      <c r="BC221" s="163"/>
      <c r="BD221" s="163"/>
      <c r="BE221" s="163"/>
      <c r="BF221" s="163"/>
      <c r="BG221" s="163"/>
      <c r="BH221" s="163"/>
    </row>
    <row r="222" spans="1:60" outlineLevel="1">
      <c r="A222" s="198"/>
      <c r="B222" s="177"/>
      <c r="C222" s="263" t="s">
        <v>364</v>
      </c>
      <c r="D222" s="264"/>
      <c r="E222" s="265"/>
      <c r="F222" s="266"/>
      <c r="G222" s="267"/>
      <c r="H222" s="186"/>
      <c r="I222" s="200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  <c r="AC222" s="163"/>
      <c r="AD222" s="163"/>
      <c r="AE222" s="163"/>
      <c r="AF222" s="163"/>
      <c r="AG222" s="163"/>
      <c r="AH222" s="163"/>
      <c r="AI222" s="163"/>
      <c r="AJ222" s="163"/>
      <c r="AK222" s="163"/>
      <c r="AL222" s="163"/>
      <c r="AM222" s="163"/>
      <c r="AN222" s="163"/>
      <c r="AO222" s="163"/>
      <c r="AP222" s="163"/>
      <c r="AQ222" s="163"/>
      <c r="AR222" s="163"/>
      <c r="AS222" s="163"/>
      <c r="AT222" s="163"/>
      <c r="AU222" s="163"/>
      <c r="AV222" s="163"/>
      <c r="AW222" s="163"/>
      <c r="AX222" s="163"/>
      <c r="AY222" s="163"/>
      <c r="AZ222" s="163"/>
      <c r="BA222" s="168" t="str">
        <f>C222</f>
        <v>Včetně dodání zápachové uzávěrky.</v>
      </c>
      <c r="BB222" s="163"/>
      <c r="BC222" s="163"/>
      <c r="BD222" s="163"/>
      <c r="BE222" s="163"/>
      <c r="BF222" s="163"/>
      <c r="BG222" s="163"/>
      <c r="BH222" s="163"/>
    </row>
    <row r="223" spans="1:60" outlineLevel="1">
      <c r="A223" s="198"/>
      <c r="B223" s="268" t="s">
        <v>365</v>
      </c>
      <c r="C223" s="269"/>
      <c r="D223" s="270"/>
      <c r="E223" s="271"/>
      <c r="F223" s="272"/>
      <c r="G223" s="273"/>
      <c r="H223" s="186"/>
      <c r="I223" s="200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  <c r="AC223" s="163">
        <v>0</v>
      </c>
      <c r="AD223" s="163"/>
      <c r="AE223" s="163"/>
      <c r="AF223" s="163"/>
      <c r="AG223" s="163"/>
      <c r="AH223" s="163"/>
      <c r="AI223" s="163"/>
      <c r="AJ223" s="163"/>
      <c r="AK223" s="163"/>
      <c r="AL223" s="163"/>
      <c r="AM223" s="163"/>
      <c r="AN223" s="163"/>
      <c r="AO223" s="163"/>
      <c r="AP223" s="163"/>
      <c r="AQ223" s="163"/>
      <c r="AR223" s="163"/>
      <c r="AS223" s="163"/>
      <c r="AT223" s="163"/>
      <c r="AU223" s="163"/>
      <c r="AV223" s="163"/>
      <c r="AW223" s="163"/>
      <c r="AX223" s="163"/>
      <c r="AY223" s="163"/>
      <c r="AZ223" s="163"/>
      <c r="BA223" s="163"/>
      <c r="BB223" s="163"/>
      <c r="BC223" s="163"/>
      <c r="BD223" s="163"/>
      <c r="BE223" s="163"/>
      <c r="BF223" s="163"/>
      <c r="BG223" s="163"/>
      <c r="BH223" s="163"/>
    </row>
    <row r="224" spans="1:60" outlineLevel="1">
      <c r="A224" s="197">
        <v>101</v>
      </c>
      <c r="B224" s="176" t="s">
        <v>366</v>
      </c>
      <c r="C224" s="189" t="s">
        <v>367</v>
      </c>
      <c r="D224" s="179" t="s">
        <v>104</v>
      </c>
      <c r="E224" s="181">
        <v>3</v>
      </c>
      <c r="F224" s="184"/>
      <c r="G224" s="185">
        <f>ROUND(E224*F224,2)</f>
        <v>0</v>
      </c>
      <c r="H224" s="186" t="s">
        <v>148</v>
      </c>
      <c r="I224" s="200" t="s">
        <v>115</v>
      </c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  <c r="AC224" s="163"/>
      <c r="AD224" s="163"/>
      <c r="AE224" s="163" t="s">
        <v>116</v>
      </c>
      <c r="AF224" s="163"/>
      <c r="AG224" s="163"/>
      <c r="AH224" s="163"/>
      <c r="AI224" s="163"/>
      <c r="AJ224" s="163"/>
      <c r="AK224" s="163"/>
      <c r="AL224" s="163"/>
      <c r="AM224" s="163">
        <v>21</v>
      </c>
      <c r="AN224" s="163"/>
      <c r="AO224" s="163"/>
      <c r="AP224" s="163"/>
      <c r="AQ224" s="163"/>
      <c r="AR224" s="163"/>
      <c r="AS224" s="163"/>
      <c r="AT224" s="163"/>
      <c r="AU224" s="163"/>
      <c r="AV224" s="163"/>
      <c r="AW224" s="163"/>
      <c r="AX224" s="163"/>
      <c r="AY224" s="163"/>
      <c r="AZ224" s="163"/>
      <c r="BA224" s="163"/>
      <c r="BB224" s="163"/>
      <c r="BC224" s="163"/>
      <c r="BD224" s="163"/>
      <c r="BE224" s="163"/>
      <c r="BF224" s="163"/>
      <c r="BG224" s="163"/>
      <c r="BH224" s="163"/>
    </row>
    <row r="225" spans="1:60" outlineLevel="1">
      <c r="A225" s="198"/>
      <c r="B225" s="268" t="s">
        <v>368</v>
      </c>
      <c r="C225" s="269"/>
      <c r="D225" s="270"/>
      <c r="E225" s="271"/>
      <c r="F225" s="272"/>
      <c r="G225" s="273"/>
      <c r="H225" s="186"/>
      <c r="I225" s="200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  <c r="AC225" s="163">
        <v>0</v>
      </c>
      <c r="AD225" s="163"/>
      <c r="AE225" s="163"/>
      <c r="AF225" s="163"/>
      <c r="AG225" s="163"/>
      <c r="AH225" s="163"/>
      <c r="AI225" s="163"/>
      <c r="AJ225" s="163"/>
      <c r="AK225" s="163"/>
      <c r="AL225" s="163"/>
      <c r="AM225" s="163"/>
      <c r="AN225" s="163"/>
      <c r="AO225" s="163"/>
      <c r="AP225" s="163"/>
      <c r="AQ225" s="163"/>
      <c r="AR225" s="163"/>
      <c r="AS225" s="163"/>
      <c r="AT225" s="163"/>
      <c r="AU225" s="163"/>
      <c r="AV225" s="163"/>
      <c r="AW225" s="163"/>
      <c r="AX225" s="163"/>
      <c r="AY225" s="163"/>
      <c r="AZ225" s="163"/>
      <c r="BA225" s="163"/>
      <c r="BB225" s="163"/>
      <c r="BC225" s="163"/>
      <c r="BD225" s="163"/>
      <c r="BE225" s="163"/>
      <c r="BF225" s="163"/>
      <c r="BG225" s="163"/>
      <c r="BH225" s="163"/>
    </row>
    <row r="226" spans="1:60" outlineLevel="1">
      <c r="A226" s="198"/>
      <c r="B226" s="268" t="s">
        <v>369</v>
      </c>
      <c r="C226" s="269"/>
      <c r="D226" s="270"/>
      <c r="E226" s="271"/>
      <c r="F226" s="272"/>
      <c r="G226" s="273"/>
      <c r="H226" s="186"/>
      <c r="I226" s="200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  <c r="AC226" s="163">
        <v>1</v>
      </c>
      <c r="AD226" s="163"/>
      <c r="AE226" s="163"/>
      <c r="AF226" s="163"/>
      <c r="AG226" s="163"/>
      <c r="AH226" s="163"/>
      <c r="AI226" s="163"/>
      <c r="AJ226" s="163"/>
      <c r="AK226" s="163"/>
      <c r="AL226" s="163"/>
      <c r="AM226" s="163"/>
      <c r="AN226" s="163"/>
      <c r="AO226" s="163"/>
      <c r="AP226" s="163"/>
      <c r="AQ226" s="163"/>
      <c r="AR226" s="163"/>
      <c r="AS226" s="163"/>
      <c r="AT226" s="163"/>
      <c r="AU226" s="163"/>
      <c r="AV226" s="163"/>
      <c r="AW226" s="163"/>
      <c r="AX226" s="163"/>
      <c r="AY226" s="163"/>
      <c r="AZ226" s="163"/>
      <c r="BA226" s="163"/>
      <c r="BB226" s="163"/>
      <c r="BC226" s="163"/>
      <c r="BD226" s="163"/>
      <c r="BE226" s="163"/>
      <c r="BF226" s="163"/>
      <c r="BG226" s="163"/>
      <c r="BH226" s="163"/>
    </row>
    <row r="227" spans="1:60" outlineLevel="1">
      <c r="A227" s="197">
        <v>102</v>
      </c>
      <c r="B227" s="176" t="s">
        <v>370</v>
      </c>
      <c r="C227" s="189" t="s">
        <v>371</v>
      </c>
      <c r="D227" s="179" t="s">
        <v>104</v>
      </c>
      <c r="E227" s="181">
        <v>7</v>
      </c>
      <c r="F227" s="184"/>
      <c r="G227" s="185">
        <f>ROUND(E227*F227,2)</f>
        <v>0</v>
      </c>
      <c r="H227" s="186" t="s">
        <v>148</v>
      </c>
      <c r="I227" s="200" t="s">
        <v>115</v>
      </c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  <c r="AC227" s="163"/>
      <c r="AD227" s="163"/>
      <c r="AE227" s="163" t="s">
        <v>116</v>
      </c>
      <c r="AF227" s="163"/>
      <c r="AG227" s="163"/>
      <c r="AH227" s="163"/>
      <c r="AI227" s="163"/>
      <c r="AJ227" s="163"/>
      <c r="AK227" s="163"/>
      <c r="AL227" s="163"/>
      <c r="AM227" s="163">
        <v>21</v>
      </c>
      <c r="AN227" s="163"/>
      <c r="AO227" s="163"/>
      <c r="AP227" s="163"/>
      <c r="AQ227" s="163"/>
      <c r="AR227" s="163"/>
      <c r="AS227" s="163"/>
      <c r="AT227" s="163"/>
      <c r="AU227" s="163"/>
      <c r="AV227" s="163"/>
      <c r="AW227" s="163"/>
      <c r="AX227" s="163"/>
      <c r="AY227" s="163"/>
      <c r="AZ227" s="163"/>
      <c r="BA227" s="163"/>
      <c r="BB227" s="163"/>
      <c r="BC227" s="163"/>
      <c r="BD227" s="163"/>
      <c r="BE227" s="163"/>
      <c r="BF227" s="163"/>
      <c r="BG227" s="163"/>
      <c r="BH227" s="163"/>
    </row>
    <row r="228" spans="1:60" outlineLevel="1">
      <c r="A228" s="198"/>
      <c r="B228" s="177"/>
      <c r="C228" s="263" t="s">
        <v>364</v>
      </c>
      <c r="D228" s="264"/>
      <c r="E228" s="265"/>
      <c r="F228" s="266"/>
      <c r="G228" s="267"/>
      <c r="H228" s="186"/>
      <c r="I228" s="200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  <c r="AC228" s="163"/>
      <c r="AD228" s="163"/>
      <c r="AE228" s="163"/>
      <c r="AF228" s="163"/>
      <c r="AG228" s="163"/>
      <c r="AH228" s="163"/>
      <c r="AI228" s="163"/>
      <c r="AJ228" s="163"/>
      <c r="AK228" s="163"/>
      <c r="AL228" s="163"/>
      <c r="AM228" s="163"/>
      <c r="AN228" s="163"/>
      <c r="AO228" s="163"/>
      <c r="AP228" s="163"/>
      <c r="AQ228" s="163"/>
      <c r="AR228" s="163"/>
      <c r="AS228" s="163"/>
      <c r="AT228" s="163"/>
      <c r="AU228" s="163"/>
      <c r="AV228" s="163"/>
      <c r="AW228" s="163"/>
      <c r="AX228" s="163"/>
      <c r="AY228" s="163"/>
      <c r="AZ228" s="163"/>
      <c r="BA228" s="168" t="str">
        <f>C228</f>
        <v>Včetně dodání zápachové uzávěrky.</v>
      </c>
      <c r="BB228" s="163"/>
      <c r="BC228" s="163"/>
      <c r="BD228" s="163"/>
      <c r="BE228" s="163"/>
      <c r="BF228" s="163"/>
      <c r="BG228" s="163"/>
      <c r="BH228" s="163"/>
    </row>
    <row r="229" spans="1:60" outlineLevel="1">
      <c r="A229" s="198"/>
      <c r="B229" s="268" t="s">
        <v>372</v>
      </c>
      <c r="C229" s="269"/>
      <c r="D229" s="270"/>
      <c r="E229" s="271"/>
      <c r="F229" s="272"/>
      <c r="G229" s="273"/>
      <c r="H229" s="186"/>
      <c r="I229" s="200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  <c r="AC229" s="163">
        <v>0</v>
      </c>
      <c r="AD229" s="163"/>
      <c r="AE229" s="163"/>
      <c r="AF229" s="163"/>
      <c r="AG229" s="163"/>
      <c r="AH229" s="163"/>
      <c r="AI229" s="163"/>
      <c r="AJ229" s="163"/>
      <c r="AK229" s="163"/>
      <c r="AL229" s="163"/>
      <c r="AM229" s="163"/>
      <c r="AN229" s="163"/>
      <c r="AO229" s="163"/>
      <c r="AP229" s="163"/>
      <c r="AQ229" s="163"/>
      <c r="AR229" s="163"/>
      <c r="AS229" s="163"/>
      <c r="AT229" s="163"/>
      <c r="AU229" s="163"/>
      <c r="AV229" s="163"/>
      <c r="AW229" s="163"/>
      <c r="AX229" s="163"/>
      <c r="AY229" s="163"/>
      <c r="AZ229" s="163"/>
      <c r="BA229" s="163"/>
      <c r="BB229" s="163"/>
      <c r="BC229" s="163"/>
      <c r="BD229" s="163"/>
      <c r="BE229" s="163"/>
      <c r="BF229" s="163"/>
      <c r="BG229" s="163"/>
      <c r="BH229" s="163"/>
    </row>
    <row r="230" spans="1:60" outlineLevel="1">
      <c r="A230" s="197">
        <v>103</v>
      </c>
      <c r="B230" s="176" t="s">
        <v>373</v>
      </c>
      <c r="C230" s="189" t="s">
        <v>374</v>
      </c>
      <c r="D230" s="179" t="s">
        <v>104</v>
      </c>
      <c r="E230" s="181">
        <v>8</v>
      </c>
      <c r="F230" s="184"/>
      <c r="G230" s="185">
        <f>ROUND(E230*F230,2)</f>
        <v>0</v>
      </c>
      <c r="H230" s="186" t="s">
        <v>148</v>
      </c>
      <c r="I230" s="200" t="s">
        <v>115</v>
      </c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  <c r="AC230" s="163"/>
      <c r="AD230" s="163"/>
      <c r="AE230" s="163" t="s">
        <v>116</v>
      </c>
      <c r="AF230" s="163"/>
      <c r="AG230" s="163"/>
      <c r="AH230" s="163"/>
      <c r="AI230" s="163"/>
      <c r="AJ230" s="163"/>
      <c r="AK230" s="163"/>
      <c r="AL230" s="163"/>
      <c r="AM230" s="163">
        <v>21</v>
      </c>
      <c r="AN230" s="163"/>
      <c r="AO230" s="163"/>
      <c r="AP230" s="163"/>
      <c r="AQ230" s="163"/>
      <c r="AR230" s="163"/>
      <c r="AS230" s="163"/>
      <c r="AT230" s="163"/>
      <c r="AU230" s="163"/>
      <c r="AV230" s="163"/>
      <c r="AW230" s="163"/>
      <c r="AX230" s="163"/>
      <c r="AY230" s="163"/>
      <c r="AZ230" s="163"/>
      <c r="BA230" s="163"/>
      <c r="BB230" s="163"/>
      <c r="BC230" s="163"/>
      <c r="BD230" s="163"/>
      <c r="BE230" s="163"/>
      <c r="BF230" s="163"/>
      <c r="BG230" s="163"/>
      <c r="BH230" s="163"/>
    </row>
    <row r="231" spans="1:60" outlineLevel="1">
      <c r="A231" s="198"/>
      <c r="B231" s="268" t="s">
        <v>375</v>
      </c>
      <c r="C231" s="269"/>
      <c r="D231" s="270"/>
      <c r="E231" s="271"/>
      <c r="F231" s="272"/>
      <c r="G231" s="273"/>
      <c r="H231" s="186"/>
      <c r="I231" s="200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  <c r="AC231" s="163">
        <v>0</v>
      </c>
      <c r="AD231" s="163"/>
      <c r="AE231" s="163"/>
      <c r="AF231" s="163"/>
      <c r="AG231" s="163"/>
      <c r="AH231" s="163"/>
      <c r="AI231" s="163"/>
      <c r="AJ231" s="163"/>
      <c r="AK231" s="163"/>
      <c r="AL231" s="163"/>
      <c r="AM231" s="163"/>
      <c r="AN231" s="163"/>
      <c r="AO231" s="163"/>
      <c r="AP231" s="163"/>
      <c r="AQ231" s="163"/>
      <c r="AR231" s="163"/>
      <c r="AS231" s="163"/>
      <c r="AT231" s="163"/>
      <c r="AU231" s="163"/>
      <c r="AV231" s="163"/>
      <c r="AW231" s="163"/>
      <c r="AX231" s="163"/>
      <c r="AY231" s="163"/>
      <c r="AZ231" s="163"/>
      <c r="BA231" s="163"/>
      <c r="BB231" s="163"/>
      <c r="BC231" s="163"/>
      <c r="BD231" s="163"/>
      <c r="BE231" s="163"/>
      <c r="BF231" s="163"/>
      <c r="BG231" s="163"/>
      <c r="BH231" s="163"/>
    </row>
    <row r="232" spans="1:60" outlineLevel="1">
      <c r="A232" s="198"/>
      <c r="B232" s="268" t="s">
        <v>376</v>
      </c>
      <c r="C232" s="269"/>
      <c r="D232" s="270"/>
      <c r="E232" s="271"/>
      <c r="F232" s="272"/>
      <c r="G232" s="273"/>
      <c r="H232" s="186"/>
      <c r="I232" s="200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  <c r="AC232" s="163">
        <v>1</v>
      </c>
      <c r="AD232" s="163"/>
      <c r="AE232" s="163"/>
      <c r="AF232" s="163"/>
      <c r="AG232" s="163"/>
      <c r="AH232" s="163"/>
      <c r="AI232" s="163"/>
      <c r="AJ232" s="163"/>
      <c r="AK232" s="163"/>
      <c r="AL232" s="163"/>
      <c r="AM232" s="163"/>
      <c r="AN232" s="163"/>
      <c r="AO232" s="163"/>
      <c r="AP232" s="163"/>
      <c r="AQ232" s="163"/>
      <c r="AR232" s="163"/>
      <c r="AS232" s="163"/>
      <c r="AT232" s="163"/>
      <c r="AU232" s="163"/>
      <c r="AV232" s="163"/>
      <c r="AW232" s="163"/>
      <c r="AX232" s="163"/>
      <c r="AY232" s="163"/>
      <c r="AZ232" s="163"/>
      <c r="BA232" s="163"/>
      <c r="BB232" s="163"/>
      <c r="BC232" s="163"/>
      <c r="BD232" s="163"/>
      <c r="BE232" s="163"/>
      <c r="BF232" s="163"/>
      <c r="BG232" s="163"/>
      <c r="BH232" s="163"/>
    </row>
    <row r="233" spans="1:60" outlineLevel="1">
      <c r="A233" s="197">
        <v>104</v>
      </c>
      <c r="B233" s="176" t="s">
        <v>377</v>
      </c>
      <c r="C233" s="189" t="s">
        <v>378</v>
      </c>
      <c r="D233" s="179" t="s">
        <v>104</v>
      </c>
      <c r="E233" s="181">
        <v>4</v>
      </c>
      <c r="F233" s="184"/>
      <c r="G233" s="185">
        <f>ROUND(E233*F233,2)</f>
        <v>0</v>
      </c>
      <c r="H233" s="186" t="s">
        <v>148</v>
      </c>
      <c r="I233" s="200" t="s">
        <v>115</v>
      </c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  <c r="AC233" s="163"/>
      <c r="AD233" s="163"/>
      <c r="AE233" s="163" t="s">
        <v>116</v>
      </c>
      <c r="AF233" s="163"/>
      <c r="AG233" s="163"/>
      <c r="AH233" s="163"/>
      <c r="AI233" s="163"/>
      <c r="AJ233" s="163"/>
      <c r="AK233" s="163"/>
      <c r="AL233" s="163"/>
      <c r="AM233" s="163">
        <v>21</v>
      </c>
      <c r="AN233" s="163"/>
      <c r="AO233" s="163"/>
      <c r="AP233" s="163"/>
      <c r="AQ233" s="163"/>
      <c r="AR233" s="163"/>
      <c r="AS233" s="163"/>
      <c r="AT233" s="163"/>
      <c r="AU233" s="163"/>
      <c r="AV233" s="163"/>
      <c r="AW233" s="163"/>
      <c r="AX233" s="163"/>
      <c r="AY233" s="163"/>
      <c r="AZ233" s="163"/>
      <c r="BA233" s="163"/>
      <c r="BB233" s="163"/>
      <c r="BC233" s="163"/>
      <c r="BD233" s="163"/>
      <c r="BE233" s="163"/>
      <c r="BF233" s="163"/>
      <c r="BG233" s="163"/>
      <c r="BH233" s="163"/>
    </row>
    <row r="234" spans="1:60" outlineLevel="1">
      <c r="A234" s="198"/>
      <c r="B234" s="268" t="s">
        <v>375</v>
      </c>
      <c r="C234" s="269"/>
      <c r="D234" s="270"/>
      <c r="E234" s="271"/>
      <c r="F234" s="272"/>
      <c r="G234" s="273"/>
      <c r="H234" s="186"/>
      <c r="I234" s="200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  <c r="AC234" s="163">
        <v>0</v>
      </c>
      <c r="AD234" s="163"/>
      <c r="AE234" s="163"/>
      <c r="AF234" s="163"/>
      <c r="AG234" s="163"/>
      <c r="AH234" s="163"/>
      <c r="AI234" s="163"/>
      <c r="AJ234" s="163"/>
      <c r="AK234" s="163"/>
      <c r="AL234" s="163"/>
      <c r="AM234" s="163"/>
      <c r="AN234" s="163"/>
      <c r="AO234" s="163"/>
      <c r="AP234" s="163"/>
      <c r="AQ234" s="163"/>
      <c r="AR234" s="163"/>
      <c r="AS234" s="163"/>
      <c r="AT234" s="163"/>
      <c r="AU234" s="163"/>
      <c r="AV234" s="163"/>
      <c r="AW234" s="163"/>
      <c r="AX234" s="163"/>
      <c r="AY234" s="163"/>
      <c r="AZ234" s="163"/>
      <c r="BA234" s="163"/>
      <c r="BB234" s="163"/>
      <c r="BC234" s="163"/>
      <c r="BD234" s="163"/>
      <c r="BE234" s="163"/>
      <c r="BF234" s="163"/>
      <c r="BG234" s="163"/>
      <c r="BH234" s="163"/>
    </row>
    <row r="235" spans="1:60" outlineLevel="1">
      <c r="A235" s="198"/>
      <c r="B235" s="268" t="s">
        <v>376</v>
      </c>
      <c r="C235" s="269"/>
      <c r="D235" s="270"/>
      <c r="E235" s="271"/>
      <c r="F235" s="272"/>
      <c r="G235" s="273"/>
      <c r="H235" s="186"/>
      <c r="I235" s="200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  <c r="AC235" s="163">
        <v>1</v>
      </c>
      <c r="AD235" s="163"/>
      <c r="AE235" s="163"/>
      <c r="AF235" s="163"/>
      <c r="AG235" s="163"/>
      <c r="AH235" s="163"/>
      <c r="AI235" s="163"/>
      <c r="AJ235" s="163"/>
      <c r="AK235" s="163"/>
      <c r="AL235" s="163"/>
      <c r="AM235" s="163"/>
      <c r="AN235" s="163"/>
      <c r="AO235" s="163"/>
      <c r="AP235" s="163"/>
      <c r="AQ235" s="163"/>
      <c r="AR235" s="163"/>
      <c r="AS235" s="163"/>
      <c r="AT235" s="163"/>
      <c r="AU235" s="163"/>
      <c r="AV235" s="163"/>
      <c r="AW235" s="163"/>
      <c r="AX235" s="163"/>
      <c r="AY235" s="163"/>
      <c r="AZ235" s="163"/>
      <c r="BA235" s="163"/>
      <c r="BB235" s="163"/>
      <c r="BC235" s="163"/>
      <c r="BD235" s="163"/>
      <c r="BE235" s="163"/>
      <c r="BF235" s="163"/>
      <c r="BG235" s="163"/>
      <c r="BH235" s="163"/>
    </row>
    <row r="236" spans="1:60" outlineLevel="1">
      <c r="A236" s="197">
        <v>105</v>
      </c>
      <c r="B236" s="176" t="s">
        <v>379</v>
      </c>
      <c r="C236" s="189" t="s">
        <v>380</v>
      </c>
      <c r="D236" s="179" t="s">
        <v>104</v>
      </c>
      <c r="E236" s="181">
        <v>7</v>
      </c>
      <c r="F236" s="184"/>
      <c r="G236" s="185">
        <f>ROUND(E236*F236,2)</f>
        <v>0</v>
      </c>
      <c r="H236" s="186" t="s">
        <v>148</v>
      </c>
      <c r="I236" s="200" t="s">
        <v>115</v>
      </c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  <c r="AC236" s="163"/>
      <c r="AD236" s="163"/>
      <c r="AE236" s="163" t="s">
        <v>116</v>
      </c>
      <c r="AF236" s="163"/>
      <c r="AG236" s="163"/>
      <c r="AH236" s="163"/>
      <c r="AI236" s="163"/>
      <c r="AJ236" s="163"/>
      <c r="AK236" s="163"/>
      <c r="AL236" s="163"/>
      <c r="AM236" s="163">
        <v>21</v>
      </c>
      <c r="AN236" s="163"/>
      <c r="AO236" s="163"/>
      <c r="AP236" s="163"/>
      <c r="AQ236" s="163"/>
      <c r="AR236" s="163"/>
      <c r="AS236" s="163"/>
      <c r="AT236" s="163"/>
      <c r="AU236" s="163"/>
      <c r="AV236" s="163"/>
      <c r="AW236" s="163"/>
      <c r="AX236" s="163"/>
      <c r="AY236" s="163"/>
      <c r="AZ236" s="163"/>
      <c r="BA236" s="163"/>
      <c r="BB236" s="163"/>
      <c r="BC236" s="163"/>
      <c r="BD236" s="163"/>
      <c r="BE236" s="163"/>
      <c r="BF236" s="163"/>
      <c r="BG236" s="163"/>
      <c r="BH236" s="163"/>
    </row>
    <row r="237" spans="1:60" outlineLevel="1">
      <c r="A237" s="198"/>
      <c r="B237" s="268" t="s">
        <v>381</v>
      </c>
      <c r="C237" s="269"/>
      <c r="D237" s="270"/>
      <c r="E237" s="271"/>
      <c r="F237" s="272"/>
      <c r="G237" s="273"/>
      <c r="H237" s="186"/>
      <c r="I237" s="200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  <c r="AC237" s="163">
        <v>0</v>
      </c>
      <c r="AD237" s="163"/>
      <c r="AE237" s="163"/>
      <c r="AF237" s="163"/>
      <c r="AG237" s="163"/>
      <c r="AH237" s="163"/>
      <c r="AI237" s="163"/>
      <c r="AJ237" s="163"/>
      <c r="AK237" s="163"/>
      <c r="AL237" s="163"/>
      <c r="AM237" s="163"/>
      <c r="AN237" s="163"/>
      <c r="AO237" s="163"/>
      <c r="AP237" s="163"/>
      <c r="AQ237" s="163"/>
      <c r="AR237" s="163"/>
      <c r="AS237" s="163"/>
      <c r="AT237" s="163"/>
      <c r="AU237" s="163"/>
      <c r="AV237" s="163"/>
      <c r="AW237" s="163"/>
      <c r="AX237" s="163"/>
      <c r="AY237" s="163"/>
      <c r="AZ237" s="163"/>
      <c r="BA237" s="163"/>
      <c r="BB237" s="163"/>
      <c r="BC237" s="163"/>
      <c r="BD237" s="163"/>
      <c r="BE237" s="163"/>
      <c r="BF237" s="163"/>
      <c r="BG237" s="163"/>
      <c r="BH237" s="163"/>
    </row>
    <row r="238" spans="1:60" outlineLevel="1">
      <c r="A238" s="197">
        <v>106</v>
      </c>
      <c r="B238" s="176" t="s">
        <v>382</v>
      </c>
      <c r="C238" s="189" t="s">
        <v>383</v>
      </c>
      <c r="D238" s="179" t="s">
        <v>104</v>
      </c>
      <c r="E238" s="181">
        <v>2</v>
      </c>
      <c r="F238" s="184"/>
      <c r="G238" s="185">
        <f>ROUND(E238*F238,2)</f>
        <v>0</v>
      </c>
      <c r="H238" s="186" t="s">
        <v>148</v>
      </c>
      <c r="I238" s="200" t="s">
        <v>115</v>
      </c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  <c r="AC238" s="163"/>
      <c r="AD238" s="163"/>
      <c r="AE238" s="163" t="s">
        <v>116</v>
      </c>
      <c r="AF238" s="163"/>
      <c r="AG238" s="163"/>
      <c r="AH238" s="163"/>
      <c r="AI238" s="163"/>
      <c r="AJ238" s="163"/>
      <c r="AK238" s="163"/>
      <c r="AL238" s="163"/>
      <c r="AM238" s="163">
        <v>21</v>
      </c>
      <c r="AN238" s="163"/>
      <c r="AO238" s="163"/>
      <c r="AP238" s="163"/>
      <c r="AQ238" s="163"/>
      <c r="AR238" s="163"/>
      <c r="AS238" s="163"/>
      <c r="AT238" s="163"/>
      <c r="AU238" s="163"/>
      <c r="AV238" s="163"/>
      <c r="AW238" s="163"/>
      <c r="AX238" s="163"/>
      <c r="AY238" s="163"/>
      <c r="AZ238" s="163"/>
      <c r="BA238" s="163"/>
      <c r="BB238" s="163"/>
      <c r="BC238" s="163"/>
      <c r="BD238" s="163"/>
      <c r="BE238" s="163"/>
      <c r="BF238" s="163"/>
      <c r="BG238" s="163"/>
      <c r="BH238" s="163"/>
    </row>
    <row r="239" spans="1:60" outlineLevel="1">
      <c r="A239" s="198"/>
      <c r="B239" s="268" t="s">
        <v>384</v>
      </c>
      <c r="C239" s="269"/>
      <c r="D239" s="270"/>
      <c r="E239" s="271"/>
      <c r="F239" s="272"/>
      <c r="G239" s="273"/>
      <c r="H239" s="186"/>
      <c r="I239" s="200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  <c r="AC239" s="163">
        <v>0</v>
      </c>
      <c r="AD239" s="163"/>
      <c r="AE239" s="163"/>
      <c r="AF239" s="163"/>
      <c r="AG239" s="163"/>
      <c r="AH239" s="163"/>
      <c r="AI239" s="163"/>
      <c r="AJ239" s="163"/>
      <c r="AK239" s="163"/>
      <c r="AL239" s="163"/>
      <c r="AM239" s="163"/>
      <c r="AN239" s="163"/>
      <c r="AO239" s="163"/>
      <c r="AP239" s="163"/>
      <c r="AQ239" s="163"/>
      <c r="AR239" s="163"/>
      <c r="AS239" s="163"/>
      <c r="AT239" s="163"/>
      <c r="AU239" s="163"/>
      <c r="AV239" s="163"/>
      <c r="AW239" s="163"/>
      <c r="AX239" s="163"/>
      <c r="AY239" s="163"/>
      <c r="AZ239" s="163"/>
      <c r="BA239" s="163"/>
      <c r="BB239" s="163"/>
      <c r="BC239" s="163"/>
      <c r="BD239" s="163"/>
      <c r="BE239" s="163"/>
      <c r="BF239" s="163"/>
      <c r="BG239" s="163"/>
      <c r="BH239" s="163"/>
    </row>
    <row r="240" spans="1:60" outlineLevel="1">
      <c r="A240" s="198"/>
      <c r="B240" s="268" t="s">
        <v>385</v>
      </c>
      <c r="C240" s="269"/>
      <c r="D240" s="270"/>
      <c r="E240" s="271"/>
      <c r="F240" s="272"/>
      <c r="G240" s="273"/>
      <c r="H240" s="186"/>
      <c r="I240" s="200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  <c r="AC240" s="163">
        <v>1</v>
      </c>
      <c r="AD240" s="163"/>
      <c r="AE240" s="163"/>
      <c r="AF240" s="163"/>
      <c r="AG240" s="163"/>
      <c r="AH240" s="163"/>
      <c r="AI240" s="163"/>
      <c r="AJ240" s="163"/>
      <c r="AK240" s="163"/>
      <c r="AL240" s="163"/>
      <c r="AM240" s="163"/>
      <c r="AN240" s="163"/>
      <c r="AO240" s="163"/>
      <c r="AP240" s="163"/>
      <c r="AQ240" s="163"/>
      <c r="AR240" s="163"/>
      <c r="AS240" s="163"/>
      <c r="AT240" s="163"/>
      <c r="AU240" s="163"/>
      <c r="AV240" s="163"/>
      <c r="AW240" s="163"/>
      <c r="AX240" s="163"/>
      <c r="AY240" s="163"/>
      <c r="AZ240" s="163"/>
      <c r="BA240" s="163"/>
      <c r="BB240" s="163"/>
      <c r="BC240" s="163"/>
      <c r="BD240" s="163"/>
      <c r="BE240" s="163"/>
      <c r="BF240" s="163"/>
      <c r="BG240" s="163"/>
      <c r="BH240" s="163"/>
    </row>
    <row r="241" spans="1:60" outlineLevel="1">
      <c r="A241" s="197">
        <v>107</v>
      </c>
      <c r="B241" s="176" t="s">
        <v>386</v>
      </c>
      <c r="C241" s="189" t="s">
        <v>387</v>
      </c>
      <c r="D241" s="179" t="s">
        <v>104</v>
      </c>
      <c r="E241" s="181">
        <v>15</v>
      </c>
      <c r="F241" s="184"/>
      <c r="G241" s="185">
        <f>ROUND(E241*F241,2)</f>
        <v>0</v>
      </c>
      <c r="H241" s="186" t="s">
        <v>148</v>
      </c>
      <c r="I241" s="200" t="s">
        <v>115</v>
      </c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  <c r="AC241" s="163"/>
      <c r="AD241" s="163"/>
      <c r="AE241" s="163" t="s">
        <v>116</v>
      </c>
      <c r="AF241" s="163"/>
      <c r="AG241" s="163"/>
      <c r="AH241" s="163"/>
      <c r="AI241" s="163"/>
      <c r="AJ241" s="163"/>
      <c r="AK241" s="163"/>
      <c r="AL241" s="163"/>
      <c r="AM241" s="163">
        <v>21</v>
      </c>
      <c r="AN241" s="163"/>
      <c r="AO241" s="163"/>
      <c r="AP241" s="163"/>
      <c r="AQ241" s="163"/>
      <c r="AR241" s="163"/>
      <c r="AS241" s="163"/>
      <c r="AT241" s="163"/>
      <c r="AU241" s="163"/>
      <c r="AV241" s="163"/>
      <c r="AW241" s="163"/>
      <c r="AX241" s="163"/>
      <c r="AY241" s="163"/>
      <c r="AZ241" s="163"/>
      <c r="BA241" s="163"/>
      <c r="BB241" s="163"/>
      <c r="BC241" s="163"/>
      <c r="BD241" s="163"/>
      <c r="BE241" s="163"/>
      <c r="BF241" s="163"/>
      <c r="BG241" s="163"/>
      <c r="BH241" s="163"/>
    </row>
    <row r="242" spans="1:60" outlineLevel="1">
      <c r="A242" s="198"/>
      <c r="B242" s="268" t="s">
        <v>388</v>
      </c>
      <c r="C242" s="269"/>
      <c r="D242" s="270"/>
      <c r="E242" s="271"/>
      <c r="F242" s="272"/>
      <c r="G242" s="273"/>
      <c r="H242" s="186"/>
      <c r="I242" s="200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  <c r="AC242" s="163">
        <v>0</v>
      </c>
      <c r="AD242" s="163"/>
      <c r="AE242" s="163"/>
      <c r="AF242" s="163"/>
      <c r="AG242" s="163"/>
      <c r="AH242" s="163"/>
      <c r="AI242" s="163"/>
      <c r="AJ242" s="163"/>
      <c r="AK242" s="163"/>
      <c r="AL242" s="163"/>
      <c r="AM242" s="163"/>
      <c r="AN242" s="163"/>
      <c r="AO242" s="163"/>
      <c r="AP242" s="163"/>
      <c r="AQ242" s="163"/>
      <c r="AR242" s="163"/>
      <c r="AS242" s="163"/>
      <c r="AT242" s="163"/>
      <c r="AU242" s="163"/>
      <c r="AV242" s="163"/>
      <c r="AW242" s="163"/>
      <c r="AX242" s="163"/>
      <c r="AY242" s="163"/>
      <c r="AZ242" s="163"/>
      <c r="BA242" s="163"/>
      <c r="BB242" s="163"/>
      <c r="BC242" s="163"/>
      <c r="BD242" s="163"/>
      <c r="BE242" s="163"/>
      <c r="BF242" s="163"/>
      <c r="BG242" s="163"/>
      <c r="BH242" s="163"/>
    </row>
    <row r="243" spans="1:60" outlineLevel="1">
      <c r="A243" s="198"/>
      <c r="B243" s="268" t="s">
        <v>389</v>
      </c>
      <c r="C243" s="269"/>
      <c r="D243" s="270"/>
      <c r="E243" s="271"/>
      <c r="F243" s="272"/>
      <c r="G243" s="273"/>
      <c r="H243" s="186"/>
      <c r="I243" s="200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  <c r="AC243" s="163">
        <v>1</v>
      </c>
      <c r="AD243" s="163"/>
      <c r="AE243" s="163"/>
      <c r="AF243" s="163"/>
      <c r="AG243" s="163"/>
      <c r="AH243" s="163"/>
      <c r="AI243" s="163"/>
      <c r="AJ243" s="163"/>
      <c r="AK243" s="163"/>
      <c r="AL243" s="163"/>
      <c r="AM243" s="163"/>
      <c r="AN243" s="163"/>
      <c r="AO243" s="163"/>
      <c r="AP243" s="163"/>
      <c r="AQ243" s="163"/>
      <c r="AR243" s="163"/>
      <c r="AS243" s="163"/>
      <c r="AT243" s="163"/>
      <c r="AU243" s="163"/>
      <c r="AV243" s="163"/>
      <c r="AW243" s="163"/>
      <c r="AX243" s="163"/>
      <c r="AY243" s="163"/>
      <c r="AZ243" s="163"/>
      <c r="BA243" s="163"/>
      <c r="BB243" s="163"/>
      <c r="BC243" s="163"/>
      <c r="BD243" s="163"/>
      <c r="BE243" s="163"/>
      <c r="BF243" s="163"/>
      <c r="BG243" s="163"/>
      <c r="BH243" s="163"/>
    </row>
    <row r="244" spans="1:60" outlineLevel="1">
      <c r="A244" s="197">
        <v>108</v>
      </c>
      <c r="B244" s="176" t="s">
        <v>390</v>
      </c>
      <c r="C244" s="189" t="s">
        <v>391</v>
      </c>
      <c r="D244" s="179" t="s">
        <v>159</v>
      </c>
      <c r="E244" s="181">
        <v>1</v>
      </c>
      <c r="F244" s="184"/>
      <c r="G244" s="185">
        <f>ROUND(E244*F244,2)</f>
        <v>0</v>
      </c>
      <c r="H244" s="186" t="s">
        <v>148</v>
      </c>
      <c r="I244" s="200" t="s">
        <v>115</v>
      </c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  <c r="AC244" s="163"/>
      <c r="AD244" s="163"/>
      <c r="AE244" s="163" t="s">
        <v>116</v>
      </c>
      <c r="AF244" s="163"/>
      <c r="AG244" s="163"/>
      <c r="AH244" s="163"/>
      <c r="AI244" s="163"/>
      <c r="AJ244" s="163"/>
      <c r="AK244" s="163"/>
      <c r="AL244" s="163"/>
      <c r="AM244" s="163">
        <v>21</v>
      </c>
      <c r="AN244" s="163"/>
      <c r="AO244" s="163"/>
      <c r="AP244" s="163"/>
      <c r="AQ244" s="163"/>
      <c r="AR244" s="163"/>
      <c r="AS244" s="163"/>
      <c r="AT244" s="163"/>
      <c r="AU244" s="163"/>
      <c r="AV244" s="163"/>
      <c r="AW244" s="163"/>
      <c r="AX244" s="163"/>
      <c r="AY244" s="163"/>
      <c r="AZ244" s="163"/>
      <c r="BA244" s="163"/>
      <c r="BB244" s="163"/>
      <c r="BC244" s="163"/>
      <c r="BD244" s="163"/>
      <c r="BE244" s="163"/>
      <c r="BF244" s="163"/>
      <c r="BG244" s="163"/>
      <c r="BH244" s="163"/>
    </row>
    <row r="245" spans="1:60" outlineLevel="1">
      <c r="A245" s="198"/>
      <c r="B245" s="268" t="s">
        <v>392</v>
      </c>
      <c r="C245" s="269"/>
      <c r="D245" s="270"/>
      <c r="E245" s="271"/>
      <c r="F245" s="272"/>
      <c r="G245" s="273"/>
      <c r="H245" s="186"/>
      <c r="I245" s="200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  <c r="AC245" s="163">
        <v>0</v>
      </c>
      <c r="AD245" s="163"/>
      <c r="AE245" s="163"/>
      <c r="AF245" s="163"/>
      <c r="AG245" s="163"/>
      <c r="AH245" s="163"/>
      <c r="AI245" s="163"/>
      <c r="AJ245" s="163"/>
      <c r="AK245" s="163"/>
      <c r="AL245" s="163"/>
      <c r="AM245" s="163"/>
      <c r="AN245" s="163"/>
      <c r="AO245" s="163"/>
      <c r="AP245" s="163"/>
      <c r="AQ245" s="163"/>
      <c r="AR245" s="163"/>
      <c r="AS245" s="163"/>
      <c r="AT245" s="163"/>
      <c r="AU245" s="163"/>
      <c r="AV245" s="163"/>
      <c r="AW245" s="163"/>
      <c r="AX245" s="163"/>
      <c r="AY245" s="163"/>
      <c r="AZ245" s="163"/>
      <c r="BA245" s="163"/>
      <c r="BB245" s="163"/>
      <c r="BC245" s="163"/>
      <c r="BD245" s="163"/>
      <c r="BE245" s="163"/>
      <c r="BF245" s="163"/>
      <c r="BG245" s="163"/>
      <c r="BH245" s="163"/>
    </row>
    <row r="246" spans="1:60" outlineLevel="1">
      <c r="A246" s="197">
        <v>109</v>
      </c>
      <c r="B246" s="176" t="s">
        <v>393</v>
      </c>
      <c r="C246" s="189" t="s">
        <v>394</v>
      </c>
      <c r="D246" s="179" t="s">
        <v>104</v>
      </c>
      <c r="E246" s="181">
        <v>98</v>
      </c>
      <c r="F246" s="184"/>
      <c r="G246" s="185">
        <f>ROUND(E246*F246,2)</f>
        <v>0</v>
      </c>
      <c r="H246" s="186" t="s">
        <v>148</v>
      </c>
      <c r="I246" s="200" t="s">
        <v>115</v>
      </c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  <c r="AC246" s="163"/>
      <c r="AD246" s="163"/>
      <c r="AE246" s="163" t="s">
        <v>116</v>
      </c>
      <c r="AF246" s="163"/>
      <c r="AG246" s="163"/>
      <c r="AH246" s="163"/>
      <c r="AI246" s="163"/>
      <c r="AJ246" s="163"/>
      <c r="AK246" s="163"/>
      <c r="AL246" s="163"/>
      <c r="AM246" s="163">
        <v>21</v>
      </c>
      <c r="AN246" s="163"/>
      <c r="AO246" s="163"/>
      <c r="AP246" s="163"/>
      <c r="AQ246" s="163"/>
      <c r="AR246" s="163"/>
      <c r="AS246" s="163"/>
      <c r="AT246" s="163"/>
      <c r="AU246" s="163"/>
      <c r="AV246" s="163"/>
      <c r="AW246" s="163"/>
      <c r="AX246" s="163"/>
      <c r="AY246" s="163"/>
      <c r="AZ246" s="163"/>
      <c r="BA246" s="163"/>
      <c r="BB246" s="163"/>
      <c r="BC246" s="163"/>
      <c r="BD246" s="163"/>
      <c r="BE246" s="163"/>
      <c r="BF246" s="163"/>
      <c r="BG246" s="163"/>
      <c r="BH246" s="163"/>
    </row>
    <row r="247" spans="1:60" outlineLevel="1">
      <c r="A247" s="198"/>
      <c r="B247" s="268" t="s">
        <v>395</v>
      </c>
      <c r="C247" s="269"/>
      <c r="D247" s="270"/>
      <c r="E247" s="271"/>
      <c r="F247" s="272"/>
      <c r="G247" s="273"/>
      <c r="H247" s="186"/>
      <c r="I247" s="200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  <c r="AC247" s="163">
        <v>0</v>
      </c>
      <c r="AD247" s="163"/>
      <c r="AE247" s="163"/>
      <c r="AF247" s="163"/>
      <c r="AG247" s="163"/>
      <c r="AH247" s="163"/>
      <c r="AI247" s="163"/>
      <c r="AJ247" s="163"/>
      <c r="AK247" s="163"/>
      <c r="AL247" s="163"/>
      <c r="AM247" s="163"/>
      <c r="AN247" s="163"/>
      <c r="AO247" s="163"/>
      <c r="AP247" s="163"/>
      <c r="AQ247" s="163"/>
      <c r="AR247" s="163"/>
      <c r="AS247" s="163"/>
      <c r="AT247" s="163"/>
      <c r="AU247" s="163"/>
      <c r="AV247" s="163"/>
      <c r="AW247" s="163"/>
      <c r="AX247" s="163"/>
      <c r="AY247" s="163"/>
      <c r="AZ247" s="163"/>
      <c r="BA247" s="163"/>
      <c r="BB247" s="163"/>
      <c r="BC247" s="163"/>
      <c r="BD247" s="163"/>
      <c r="BE247" s="163"/>
      <c r="BF247" s="163"/>
      <c r="BG247" s="163"/>
      <c r="BH247" s="163"/>
    </row>
    <row r="248" spans="1:60" outlineLevel="1">
      <c r="A248" s="197">
        <v>110</v>
      </c>
      <c r="B248" s="176" t="s">
        <v>396</v>
      </c>
      <c r="C248" s="189" t="s">
        <v>397</v>
      </c>
      <c r="D248" s="179" t="s">
        <v>159</v>
      </c>
      <c r="E248" s="181">
        <v>16</v>
      </c>
      <c r="F248" s="184"/>
      <c r="G248" s="185">
        <f>ROUND(E248*F248,2)</f>
        <v>0</v>
      </c>
      <c r="H248" s="186" t="s">
        <v>148</v>
      </c>
      <c r="I248" s="200" t="s">
        <v>115</v>
      </c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  <c r="AC248" s="163"/>
      <c r="AD248" s="163"/>
      <c r="AE248" s="163" t="s">
        <v>116</v>
      </c>
      <c r="AF248" s="163"/>
      <c r="AG248" s="163"/>
      <c r="AH248" s="163"/>
      <c r="AI248" s="163"/>
      <c r="AJ248" s="163"/>
      <c r="AK248" s="163"/>
      <c r="AL248" s="163"/>
      <c r="AM248" s="163">
        <v>21</v>
      </c>
      <c r="AN248" s="163"/>
      <c r="AO248" s="163"/>
      <c r="AP248" s="163"/>
      <c r="AQ248" s="163"/>
      <c r="AR248" s="163"/>
      <c r="AS248" s="163"/>
      <c r="AT248" s="163"/>
      <c r="AU248" s="163"/>
      <c r="AV248" s="163"/>
      <c r="AW248" s="163"/>
      <c r="AX248" s="163"/>
      <c r="AY248" s="163"/>
      <c r="AZ248" s="163"/>
      <c r="BA248" s="163"/>
      <c r="BB248" s="163"/>
      <c r="BC248" s="163"/>
      <c r="BD248" s="163"/>
      <c r="BE248" s="163"/>
      <c r="BF248" s="163"/>
      <c r="BG248" s="163"/>
      <c r="BH248" s="163"/>
    </row>
    <row r="249" spans="1:60" outlineLevel="1">
      <c r="A249" s="198"/>
      <c r="B249" s="268" t="s">
        <v>398</v>
      </c>
      <c r="C249" s="269"/>
      <c r="D249" s="270"/>
      <c r="E249" s="271"/>
      <c r="F249" s="272"/>
      <c r="G249" s="273"/>
      <c r="H249" s="186"/>
      <c r="I249" s="200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  <c r="AC249" s="163">
        <v>0</v>
      </c>
      <c r="AD249" s="163"/>
      <c r="AE249" s="163"/>
      <c r="AF249" s="163"/>
      <c r="AG249" s="163"/>
      <c r="AH249" s="163"/>
      <c r="AI249" s="163"/>
      <c r="AJ249" s="163"/>
      <c r="AK249" s="163"/>
      <c r="AL249" s="163"/>
      <c r="AM249" s="163"/>
      <c r="AN249" s="163"/>
      <c r="AO249" s="163"/>
      <c r="AP249" s="163"/>
      <c r="AQ249" s="163"/>
      <c r="AR249" s="163"/>
      <c r="AS249" s="163"/>
      <c r="AT249" s="163"/>
      <c r="AU249" s="163"/>
      <c r="AV249" s="163"/>
      <c r="AW249" s="163"/>
      <c r="AX249" s="163"/>
      <c r="AY249" s="163"/>
      <c r="AZ249" s="163"/>
      <c r="BA249" s="163"/>
      <c r="BB249" s="163"/>
      <c r="BC249" s="163"/>
      <c r="BD249" s="163"/>
      <c r="BE249" s="163"/>
      <c r="BF249" s="163"/>
      <c r="BG249" s="163"/>
      <c r="BH249" s="163"/>
    </row>
    <row r="250" spans="1:60" outlineLevel="1">
      <c r="A250" s="197">
        <v>111</v>
      </c>
      <c r="B250" s="176" t="s">
        <v>399</v>
      </c>
      <c r="C250" s="189" t="s">
        <v>400</v>
      </c>
      <c r="D250" s="179" t="s">
        <v>104</v>
      </c>
      <c r="E250" s="181">
        <v>23</v>
      </c>
      <c r="F250" s="184"/>
      <c r="G250" s="185">
        <f>ROUND(E250*F250,2)</f>
        <v>0</v>
      </c>
      <c r="H250" s="186" t="s">
        <v>148</v>
      </c>
      <c r="I250" s="200" t="s">
        <v>115</v>
      </c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  <c r="AC250" s="163"/>
      <c r="AD250" s="163"/>
      <c r="AE250" s="163" t="s">
        <v>116</v>
      </c>
      <c r="AF250" s="163"/>
      <c r="AG250" s="163"/>
      <c r="AH250" s="163"/>
      <c r="AI250" s="163"/>
      <c r="AJ250" s="163"/>
      <c r="AK250" s="163"/>
      <c r="AL250" s="163"/>
      <c r="AM250" s="163">
        <v>21</v>
      </c>
      <c r="AN250" s="163"/>
      <c r="AO250" s="163"/>
      <c r="AP250" s="163"/>
      <c r="AQ250" s="163"/>
      <c r="AR250" s="163"/>
      <c r="AS250" s="163"/>
      <c r="AT250" s="163"/>
      <c r="AU250" s="163"/>
      <c r="AV250" s="163"/>
      <c r="AW250" s="163"/>
      <c r="AX250" s="163"/>
      <c r="AY250" s="163"/>
      <c r="AZ250" s="163"/>
      <c r="BA250" s="163"/>
      <c r="BB250" s="163"/>
      <c r="BC250" s="163"/>
      <c r="BD250" s="163"/>
      <c r="BE250" s="163"/>
      <c r="BF250" s="163"/>
      <c r="BG250" s="163"/>
      <c r="BH250" s="163"/>
    </row>
    <row r="251" spans="1:60" outlineLevel="1">
      <c r="A251" s="198"/>
      <c r="B251" s="268" t="s">
        <v>401</v>
      </c>
      <c r="C251" s="269"/>
      <c r="D251" s="270"/>
      <c r="E251" s="271"/>
      <c r="F251" s="272"/>
      <c r="G251" s="273"/>
      <c r="H251" s="186"/>
      <c r="I251" s="200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  <c r="AC251" s="163">
        <v>0</v>
      </c>
      <c r="AD251" s="163"/>
      <c r="AE251" s="163"/>
      <c r="AF251" s="163"/>
      <c r="AG251" s="163"/>
      <c r="AH251" s="163"/>
      <c r="AI251" s="163"/>
      <c r="AJ251" s="163"/>
      <c r="AK251" s="163"/>
      <c r="AL251" s="163"/>
      <c r="AM251" s="163"/>
      <c r="AN251" s="163"/>
      <c r="AO251" s="163"/>
      <c r="AP251" s="163"/>
      <c r="AQ251" s="163"/>
      <c r="AR251" s="163"/>
      <c r="AS251" s="163"/>
      <c r="AT251" s="163"/>
      <c r="AU251" s="163"/>
      <c r="AV251" s="163"/>
      <c r="AW251" s="163"/>
      <c r="AX251" s="163"/>
      <c r="AY251" s="163"/>
      <c r="AZ251" s="163"/>
      <c r="BA251" s="163"/>
      <c r="BB251" s="163"/>
      <c r="BC251" s="163"/>
      <c r="BD251" s="163"/>
      <c r="BE251" s="163"/>
      <c r="BF251" s="163"/>
      <c r="BG251" s="163"/>
      <c r="BH251" s="163"/>
    </row>
    <row r="252" spans="1:60" outlineLevel="1">
      <c r="A252" s="197">
        <v>112</v>
      </c>
      <c r="B252" s="176" t="s">
        <v>402</v>
      </c>
      <c r="C252" s="189" t="s">
        <v>403</v>
      </c>
      <c r="D252" s="179" t="s">
        <v>159</v>
      </c>
      <c r="E252" s="181">
        <v>16</v>
      </c>
      <c r="F252" s="184"/>
      <c r="G252" s="185">
        <f>ROUND(E252*F252,2)</f>
        <v>0</v>
      </c>
      <c r="H252" s="186" t="s">
        <v>148</v>
      </c>
      <c r="I252" s="200" t="s">
        <v>115</v>
      </c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  <c r="AC252" s="163"/>
      <c r="AD252" s="163"/>
      <c r="AE252" s="163" t="s">
        <v>116</v>
      </c>
      <c r="AF252" s="163"/>
      <c r="AG252" s="163"/>
      <c r="AH252" s="163"/>
      <c r="AI252" s="163"/>
      <c r="AJ252" s="163"/>
      <c r="AK252" s="163"/>
      <c r="AL252" s="163"/>
      <c r="AM252" s="163">
        <v>21</v>
      </c>
      <c r="AN252" s="163"/>
      <c r="AO252" s="163"/>
      <c r="AP252" s="163"/>
      <c r="AQ252" s="163"/>
      <c r="AR252" s="163"/>
      <c r="AS252" s="163"/>
      <c r="AT252" s="163"/>
      <c r="AU252" s="163"/>
      <c r="AV252" s="163"/>
      <c r="AW252" s="163"/>
      <c r="AX252" s="163"/>
      <c r="AY252" s="163"/>
      <c r="AZ252" s="163"/>
      <c r="BA252" s="163"/>
      <c r="BB252" s="163"/>
      <c r="BC252" s="163"/>
      <c r="BD252" s="163"/>
      <c r="BE252" s="163"/>
      <c r="BF252" s="163"/>
      <c r="BG252" s="163"/>
      <c r="BH252" s="163"/>
    </row>
    <row r="253" spans="1:60" outlineLevel="1">
      <c r="A253" s="198"/>
      <c r="B253" s="268" t="s">
        <v>404</v>
      </c>
      <c r="C253" s="269"/>
      <c r="D253" s="270"/>
      <c r="E253" s="271"/>
      <c r="F253" s="272"/>
      <c r="G253" s="273"/>
      <c r="H253" s="186"/>
      <c r="I253" s="200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  <c r="AC253" s="163">
        <v>0</v>
      </c>
      <c r="AD253" s="163"/>
      <c r="AE253" s="163"/>
      <c r="AF253" s="163"/>
      <c r="AG253" s="163"/>
      <c r="AH253" s="163"/>
      <c r="AI253" s="163"/>
      <c r="AJ253" s="163"/>
      <c r="AK253" s="163"/>
      <c r="AL253" s="163"/>
      <c r="AM253" s="163"/>
      <c r="AN253" s="163"/>
      <c r="AO253" s="163"/>
      <c r="AP253" s="163"/>
      <c r="AQ253" s="163"/>
      <c r="AR253" s="163"/>
      <c r="AS253" s="163"/>
      <c r="AT253" s="163"/>
      <c r="AU253" s="163"/>
      <c r="AV253" s="163"/>
      <c r="AW253" s="163"/>
      <c r="AX253" s="163"/>
      <c r="AY253" s="163"/>
      <c r="AZ253" s="163"/>
      <c r="BA253" s="163"/>
      <c r="BB253" s="163"/>
      <c r="BC253" s="163"/>
      <c r="BD253" s="163"/>
      <c r="BE253" s="163"/>
      <c r="BF253" s="163"/>
      <c r="BG253" s="163"/>
      <c r="BH253" s="163"/>
    </row>
    <row r="254" spans="1:60" outlineLevel="1">
      <c r="A254" s="197">
        <v>113</v>
      </c>
      <c r="B254" s="176" t="s">
        <v>405</v>
      </c>
      <c r="C254" s="189" t="s">
        <v>406</v>
      </c>
      <c r="D254" s="179" t="s">
        <v>104</v>
      </c>
      <c r="E254" s="181">
        <v>7</v>
      </c>
      <c r="F254" s="184"/>
      <c r="G254" s="185">
        <f>ROUND(E254*F254,2)</f>
        <v>0</v>
      </c>
      <c r="H254" s="186" t="s">
        <v>148</v>
      </c>
      <c r="I254" s="200" t="s">
        <v>115</v>
      </c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  <c r="AC254" s="163"/>
      <c r="AD254" s="163"/>
      <c r="AE254" s="163" t="s">
        <v>116</v>
      </c>
      <c r="AF254" s="163"/>
      <c r="AG254" s="163"/>
      <c r="AH254" s="163"/>
      <c r="AI254" s="163"/>
      <c r="AJ254" s="163"/>
      <c r="AK254" s="163"/>
      <c r="AL254" s="163"/>
      <c r="AM254" s="163">
        <v>21</v>
      </c>
      <c r="AN254" s="163"/>
      <c r="AO254" s="163"/>
      <c r="AP254" s="163"/>
      <c r="AQ254" s="163"/>
      <c r="AR254" s="163"/>
      <c r="AS254" s="163"/>
      <c r="AT254" s="163"/>
      <c r="AU254" s="163"/>
      <c r="AV254" s="163"/>
      <c r="AW254" s="163"/>
      <c r="AX254" s="163"/>
      <c r="AY254" s="163"/>
      <c r="AZ254" s="163"/>
      <c r="BA254" s="163"/>
      <c r="BB254" s="163"/>
      <c r="BC254" s="163"/>
      <c r="BD254" s="163"/>
      <c r="BE254" s="163"/>
      <c r="BF254" s="163"/>
      <c r="BG254" s="163"/>
      <c r="BH254" s="163"/>
    </row>
    <row r="255" spans="1:60" outlineLevel="1">
      <c r="A255" s="198"/>
      <c r="B255" s="268" t="s">
        <v>407</v>
      </c>
      <c r="C255" s="269"/>
      <c r="D255" s="270"/>
      <c r="E255" s="271"/>
      <c r="F255" s="272"/>
      <c r="G255" s="273"/>
      <c r="H255" s="186"/>
      <c r="I255" s="200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  <c r="AC255" s="163">
        <v>0</v>
      </c>
      <c r="AD255" s="163"/>
      <c r="AE255" s="163"/>
      <c r="AF255" s="163"/>
      <c r="AG255" s="163"/>
      <c r="AH255" s="163"/>
      <c r="AI255" s="163"/>
      <c r="AJ255" s="163"/>
      <c r="AK255" s="163"/>
      <c r="AL255" s="163"/>
      <c r="AM255" s="163"/>
      <c r="AN255" s="163"/>
      <c r="AO255" s="163"/>
      <c r="AP255" s="163"/>
      <c r="AQ255" s="163"/>
      <c r="AR255" s="163"/>
      <c r="AS255" s="163"/>
      <c r="AT255" s="163"/>
      <c r="AU255" s="163"/>
      <c r="AV255" s="163"/>
      <c r="AW255" s="163"/>
      <c r="AX255" s="163"/>
      <c r="AY255" s="163"/>
      <c r="AZ255" s="163"/>
      <c r="BA255" s="163"/>
      <c r="BB255" s="163"/>
      <c r="BC255" s="163"/>
      <c r="BD255" s="163"/>
      <c r="BE255" s="163"/>
      <c r="BF255" s="163"/>
      <c r="BG255" s="163"/>
      <c r="BH255" s="163"/>
    </row>
    <row r="256" spans="1:60" outlineLevel="1">
      <c r="A256" s="197">
        <v>114</v>
      </c>
      <c r="B256" s="176" t="s">
        <v>408</v>
      </c>
      <c r="C256" s="189" t="s">
        <v>409</v>
      </c>
      <c r="D256" s="179" t="s">
        <v>159</v>
      </c>
      <c r="E256" s="181">
        <v>4</v>
      </c>
      <c r="F256" s="184"/>
      <c r="G256" s="185">
        <f>ROUND(E256*F256,2)</f>
        <v>0</v>
      </c>
      <c r="H256" s="186" t="s">
        <v>148</v>
      </c>
      <c r="I256" s="200" t="s">
        <v>115</v>
      </c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  <c r="AC256" s="163"/>
      <c r="AD256" s="163"/>
      <c r="AE256" s="163" t="s">
        <v>116</v>
      </c>
      <c r="AF256" s="163"/>
      <c r="AG256" s="163"/>
      <c r="AH256" s="163"/>
      <c r="AI256" s="163"/>
      <c r="AJ256" s="163"/>
      <c r="AK256" s="163"/>
      <c r="AL256" s="163"/>
      <c r="AM256" s="163">
        <v>21</v>
      </c>
      <c r="AN256" s="163"/>
      <c r="AO256" s="163"/>
      <c r="AP256" s="163"/>
      <c r="AQ256" s="163"/>
      <c r="AR256" s="163"/>
      <c r="AS256" s="163"/>
      <c r="AT256" s="163"/>
      <c r="AU256" s="163"/>
      <c r="AV256" s="163"/>
      <c r="AW256" s="163"/>
      <c r="AX256" s="163"/>
      <c r="AY256" s="163"/>
      <c r="AZ256" s="163"/>
      <c r="BA256" s="163"/>
      <c r="BB256" s="163"/>
      <c r="BC256" s="163"/>
      <c r="BD256" s="163"/>
      <c r="BE256" s="163"/>
      <c r="BF256" s="163"/>
      <c r="BG256" s="163"/>
      <c r="BH256" s="163"/>
    </row>
    <row r="257" spans="1:60" outlineLevel="1">
      <c r="A257" s="198"/>
      <c r="B257" s="268" t="s">
        <v>410</v>
      </c>
      <c r="C257" s="269"/>
      <c r="D257" s="270"/>
      <c r="E257" s="271"/>
      <c r="F257" s="272"/>
      <c r="G257" s="273"/>
      <c r="H257" s="186"/>
      <c r="I257" s="200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  <c r="AC257" s="163">
        <v>0</v>
      </c>
      <c r="AD257" s="163"/>
      <c r="AE257" s="163"/>
      <c r="AF257" s="163"/>
      <c r="AG257" s="163"/>
      <c r="AH257" s="163"/>
      <c r="AI257" s="163"/>
      <c r="AJ257" s="163"/>
      <c r="AK257" s="163"/>
      <c r="AL257" s="163"/>
      <c r="AM257" s="163"/>
      <c r="AN257" s="163"/>
      <c r="AO257" s="163"/>
      <c r="AP257" s="163"/>
      <c r="AQ257" s="163"/>
      <c r="AR257" s="163"/>
      <c r="AS257" s="163"/>
      <c r="AT257" s="163"/>
      <c r="AU257" s="163"/>
      <c r="AV257" s="163"/>
      <c r="AW257" s="163"/>
      <c r="AX257" s="163"/>
      <c r="AY257" s="163"/>
      <c r="AZ257" s="163"/>
      <c r="BA257" s="163"/>
      <c r="BB257" s="163"/>
      <c r="BC257" s="163"/>
      <c r="BD257" s="163"/>
      <c r="BE257" s="163"/>
      <c r="BF257" s="163"/>
      <c r="BG257" s="163"/>
      <c r="BH257" s="163"/>
    </row>
    <row r="258" spans="1:60" outlineLevel="1">
      <c r="A258" s="197">
        <v>115</v>
      </c>
      <c r="B258" s="176" t="s">
        <v>411</v>
      </c>
      <c r="C258" s="189" t="s">
        <v>412</v>
      </c>
      <c r="D258" s="179" t="s">
        <v>159</v>
      </c>
      <c r="E258" s="181">
        <v>4</v>
      </c>
      <c r="F258" s="184"/>
      <c r="G258" s="185">
        <f>ROUND(E258*F258,2)</f>
        <v>0</v>
      </c>
      <c r="H258" s="186" t="s">
        <v>148</v>
      </c>
      <c r="I258" s="200" t="s">
        <v>115</v>
      </c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  <c r="AC258" s="163"/>
      <c r="AD258" s="163"/>
      <c r="AE258" s="163" t="s">
        <v>116</v>
      </c>
      <c r="AF258" s="163"/>
      <c r="AG258" s="163"/>
      <c r="AH258" s="163"/>
      <c r="AI258" s="163"/>
      <c r="AJ258" s="163"/>
      <c r="AK258" s="163"/>
      <c r="AL258" s="163"/>
      <c r="AM258" s="163">
        <v>21</v>
      </c>
      <c r="AN258" s="163"/>
      <c r="AO258" s="163"/>
      <c r="AP258" s="163"/>
      <c r="AQ258" s="163"/>
      <c r="AR258" s="163"/>
      <c r="AS258" s="163"/>
      <c r="AT258" s="163"/>
      <c r="AU258" s="163"/>
      <c r="AV258" s="163"/>
      <c r="AW258" s="163"/>
      <c r="AX258" s="163"/>
      <c r="AY258" s="163"/>
      <c r="AZ258" s="163"/>
      <c r="BA258" s="163"/>
      <c r="BB258" s="163"/>
      <c r="BC258" s="163"/>
      <c r="BD258" s="163"/>
      <c r="BE258" s="163"/>
      <c r="BF258" s="163"/>
      <c r="BG258" s="163"/>
      <c r="BH258" s="163"/>
    </row>
    <row r="259" spans="1:60" outlineLevel="1">
      <c r="A259" s="197">
        <v>116</v>
      </c>
      <c r="B259" s="176" t="s">
        <v>413</v>
      </c>
      <c r="C259" s="189" t="s">
        <v>414</v>
      </c>
      <c r="D259" s="179" t="s">
        <v>159</v>
      </c>
      <c r="E259" s="181">
        <v>4</v>
      </c>
      <c r="F259" s="184"/>
      <c r="G259" s="185">
        <f>ROUND(E259*F259,2)</f>
        <v>0</v>
      </c>
      <c r="H259" s="186" t="s">
        <v>148</v>
      </c>
      <c r="I259" s="200" t="s">
        <v>115</v>
      </c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  <c r="AC259" s="163"/>
      <c r="AD259" s="163"/>
      <c r="AE259" s="163" t="s">
        <v>116</v>
      </c>
      <c r="AF259" s="163"/>
      <c r="AG259" s="163"/>
      <c r="AH259" s="163"/>
      <c r="AI259" s="163"/>
      <c r="AJ259" s="163"/>
      <c r="AK259" s="163"/>
      <c r="AL259" s="163"/>
      <c r="AM259" s="163">
        <v>21</v>
      </c>
      <c r="AN259" s="163"/>
      <c r="AO259" s="163"/>
      <c r="AP259" s="163"/>
      <c r="AQ259" s="163"/>
      <c r="AR259" s="163"/>
      <c r="AS259" s="163"/>
      <c r="AT259" s="163"/>
      <c r="AU259" s="163"/>
      <c r="AV259" s="163"/>
      <c r="AW259" s="163"/>
      <c r="AX259" s="163"/>
      <c r="AY259" s="163"/>
      <c r="AZ259" s="163"/>
      <c r="BA259" s="163"/>
      <c r="BB259" s="163"/>
      <c r="BC259" s="163"/>
      <c r="BD259" s="163"/>
      <c r="BE259" s="163"/>
      <c r="BF259" s="163"/>
      <c r="BG259" s="163"/>
      <c r="BH259" s="163"/>
    </row>
    <row r="260" spans="1:60" outlineLevel="1">
      <c r="A260" s="198"/>
      <c r="B260" s="268" t="s">
        <v>415</v>
      </c>
      <c r="C260" s="269"/>
      <c r="D260" s="270"/>
      <c r="E260" s="271"/>
      <c r="F260" s="272"/>
      <c r="G260" s="273"/>
      <c r="H260" s="186"/>
      <c r="I260" s="200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  <c r="AC260" s="163">
        <v>0</v>
      </c>
      <c r="AD260" s="163"/>
      <c r="AE260" s="163"/>
      <c r="AF260" s="163"/>
      <c r="AG260" s="163"/>
      <c r="AH260" s="163"/>
      <c r="AI260" s="163"/>
      <c r="AJ260" s="163"/>
      <c r="AK260" s="163"/>
      <c r="AL260" s="163"/>
      <c r="AM260" s="163"/>
      <c r="AN260" s="163"/>
      <c r="AO260" s="163"/>
      <c r="AP260" s="163"/>
      <c r="AQ260" s="163"/>
      <c r="AR260" s="163"/>
      <c r="AS260" s="163"/>
      <c r="AT260" s="163"/>
      <c r="AU260" s="163"/>
      <c r="AV260" s="163"/>
      <c r="AW260" s="163"/>
      <c r="AX260" s="163"/>
      <c r="AY260" s="163"/>
      <c r="AZ260" s="163"/>
      <c r="BA260" s="163"/>
      <c r="BB260" s="163"/>
      <c r="BC260" s="163"/>
      <c r="BD260" s="163"/>
      <c r="BE260" s="163"/>
      <c r="BF260" s="163"/>
      <c r="BG260" s="163"/>
      <c r="BH260" s="163"/>
    </row>
    <row r="261" spans="1:60" ht="22.5" outlineLevel="1">
      <c r="A261" s="197">
        <v>117</v>
      </c>
      <c r="B261" s="176" t="s">
        <v>416</v>
      </c>
      <c r="C261" s="189" t="s">
        <v>417</v>
      </c>
      <c r="D261" s="179" t="s">
        <v>159</v>
      </c>
      <c r="E261" s="181">
        <v>32</v>
      </c>
      <c r="F261" s="184"/>
      <c r="G261" s="185">
        <f>ROUND(E261*F261,2)</f>
        <v>0</v>
      </c>
      <c r="H261" s="186" t="s">
        <v>148</v>
      </c>
      <c r="I261" s="200" t="s">
        <v>115</v>
      </c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  <c r="AC261" s="163"/>
      <c r="AD261" s="163"/>
      <c r="AE261" s="163" t="s">
        <v>116</v>
      </c>
      <c r="AF261" s="163"/>
      <c r="AG261" s="163"/>
      <c r="AH261" s="163"/>
      <c r="AI261" s="163"/>
      <c r="AJ261" s="163"/>
      <c r="AK261" s="163"/>
      <c r="AL261" s="163"/>
      <c r="AM261" s="163">
        <v>21</v>
      </c>
      <c r="AN261" s="163"/>
      <c r="AO261" s="163"/>
      <c r="AP261" s="163"/>
      <c r="AQ261" s="163"/>
      <c r="AR261" s="163"/>
      <c r="AS261" s="163"/>
      <c r="AT261" s="163"/>
      <c r="AU261" s="163"/>
      <c r="AV261" s="163"/>
      <c r="AW261" s="163"/>
      <c r="AX261" s="163"/>
      <c r="AY261" s="163"/>
      <c r="AZ261" s="163"/>
      <c r="BA261" s="163"/>
      <c r="BB261" s="163"/>
      <c r="BC261" s="163"/>
      <c r="BD261" s="163"/>
      <c r="BE261" s="163"/>
      <c r="BF261" s="163"/>
      <c r="BG261" s="163"/>
      <c r="BH261" s="163"/>
    </row>
    <row r="262" spans="1:60" outlineLevel="1">
      <c r="A262" s="198"/>
      <c r="B262" s="268" t="s">
        <v>418</v>
      </c>
      <c r="C262" s="269"/>
      <c r="D262" s="270"/>
      <c r="E262" s="271"/>
      <c r="F262" s="272"/>
      <c r="G262" s="273"/>
      <c r="H262" s="186"/>
      <c r="I262" s="200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  <c r="AC262" s="163">
        <v>0</v>
      </c>
      <c r="AD262" s="163"/>
      <c r="AE262" s="163"/>
      <c r="AF262" s="163"/>
      <c r="AG262" s="163"/>
      <c r="AH262" s="163"/>
      <c r="AI262" s="163"/>
      <c r="AJ262" s="163"/>
      <c r="AK262" s="163"/>
      <c r="AL262" s="163"/>
      <c r="AM262" s="163"/>
      <c r="AN262" s="163"/>
      <c r="AO262" s="163"/>
      <c r="AP262" s="163"/>
      <c r="AQ262" s="163"/>
      <c r="AR262" s="163"/>
      <c r="AS262" s="163"/>
      <c r="AT262" s="163"/>
      <c r="AU262" s="163"/>
      <c r="AV262" s="163"/>
      <c r="AW262" s="163"/>
      <c r="AX262" s="163"/>
      <c r="AY262" s="163"/>
      <c r="AZ262" s="163"/>
      <c r="BA262" s="163"/>
      <c r="BB262" s="163"/>
      <c r="BC262" s="163"/>
      <c r="BD262" s="163"/>
      <c r="BE262" s="163"/>
      <c r="BF262" s="163"/>
      <c r="BG262" s="163"/>
      <c r="BH262" s="163"/>
    </row>
    <row r="263" spans="1:60" outlineLevel="1">
      <c r="A263" s="197">
        <v>118</v>
      </c>
      <c r="B263" s="176" t="s">
        <v>419</v>
      </c>
      <c r="C263" s="189" t="s">
        <v>420</v>
      </c>
      <c r="D263" s="179" t="s">
        <v>159</v>
      </c>
      <c r="E263" s="181">
        <v>23</v>
      </c>
      <c r="F263" s="184"/>
      <c r="G263" s="185">
        <f t="shared" ref="G263:G273" si="3">ROUND(E263*F263,2)</f>
        <v>0</v>
      </c>
      <c r="H263" s="186" t="s">
        <v>148</v>
      </c>
      <c r="I263" s="200" t="s">
        <v>115</v>
      </c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  <c r="AC263" s="163"/>
      <c r="AD263" s="163"/>
      <c r="AE263" s="163" t="s">
        <v>116</v>
      </c>
      <c r="AF263" s="163"/>
      <c r="AG263" s="163"/>
      <c r="AH263" s="163"/>
      <c r="AI263" s="163"/>
      <c r="AJ263" s="163"/>
      <c r="AK263" s="163"/>
      <c r="AL263" s="163"/>
      <c r="AM263" s="163">
        <v>21</v>
      </c>
      <c r="AN263" s="163"/>
      <c r="AO263" s="163"/>
      <c r="AP263" s="163"/>
      <c r="AQ263" s="163"/>
      <c r="AR263" s="163"/>
      <c r="AS263" s="163"/>
      <c r="AT263" s="163"/>
      <c r="AU263" s="163"/>
      <c r="AV263" s="163"/>
      <c r="AW263" s="163"/>
      <c r="AX263" s="163"/>
      <c r="AY263" s="163"/>
      <c r="AZ263" s="163"/>
      <c r="BA263" s="163"/>
      <c r="BB263" s="163"/>
      <c r="BC263" s="163"/>
      <c r="BD263" s="163"/>
      <c r="BE263" s="163"/>
      <c r="BF263" s="163"/>
      <c r="BG263" s="163"/>
      <c r="BH263" s="163"/>
    </row>
    <row r="264" spans="1:60" outlineLevel="1">
      <c r="A264" s="197">
        <v>119</v>
      </c>
      <c r="B264" s="176" t="s">
        <v>421</v>
      </c>
      <c r="C264" s="189" t="s">
        <v>422</v>
      </c>
      <c r="D264" s="179" t="s">
        <v>159</v>
      </c>
      <c r="E264" s="181">
        <v>4</v>
      </c>
      <c r="F264" s="184"/>
      <c r="G264" s="185">
        <f t="shared" si="3"/>
        <v>0</v>
      </c>
      <c r="H264" s="186"/>
      <c r="I264" s="200" t="s">
        <v>105</v>
      </c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  <c r="AC264" s="163"/>
      <c r="AD264" s="163"/>
      <c r="AE264" s="163" t="s">
        <v>106</v>
      </c>
      <c r="AF264" s="163"/>
      <c r="AG264" s="163"/>
      <c r="AH264" s="163"/>
      <c r="AI264" s="163"/>
      <c r="AJ264" s="163"/>
      <c r="AK264" s="163"/>
      <c r="AL264" s="163"/>
      <c r="AM264" s="163">
        <v>21</v>
      </c>
      <c r="AN264" s="163"/>
      <c r="AO264" s="163"/>
      <c r="AP264" s="163"/>
      <c r="AQ264" s="163"/>
      <c r="AR264" s="163"/>
      <c r="AS264" s="163"/>
      <c r="AT264" s="163"/>
      <c r="AU264" s="163"/>
      <c r="AV264" s="163"/>
      <c r="AW264" s="163"/>
      <c r="AX264" s="163"/>
      <c r="AY264" s="163"/>
      <c r="AZ264" s="163"/>
      <c r="BA264" s="163"/>
      <c r="BB264" s="163"/>
      <c r="BC264" s="163"/>
      <c r="BD264" s="163"/>
      <c r="BE264" s="163"/>
      <c r="BF264" s="163"/>
      <c r="BG264" s="163"/>
      <c r="BH264" s="163"/>
    </row>
    <row r="265" spans="1:60" ht="22.5" outlineLevel="1">
      <c r="A265" s="197">
        <v>120</v>
      </c>
      <c r="B265" s="176" t="s">
        <v>423</v>
      </c>
      <c r="C265" s="189" t="s">
        <v>424</v>
      </c>
      <c r="D265" s="179" t="s">
        <v>159</v>
      </c>
      <c r="E265" s="181">
        <v>28</v>
      </c>
      <c r="F265" s="184"/>
      <c r="G265" s="185">
        <f t="shared" si="3"/>
        <v>0</v>
      </c>
      <c r="H265" s="186"/>
      <c r="I265" s="200" t="s">
        <v>105</v>
      </c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  <c r="AC265" s="163"/>
      <c r="AD265" s="163"/>
      <c r="AE265" s="163" t="s">
        <v>106</v>
      </c>
      <c r="AF265" s="163"/>
      <c r="AG265" s="163"/>
      <c r="AH265" s="163"/>
      <c r="AI265" s="163"/>
      <c r="AJ265" s="163"/>
      <c r="AK265" s="163"/>
      <c r="AL265" s="163"/>
      <c r="AM265" s="163">
        <v>21</v>
      </c>
      <c r="AN265" s="163"/>
      <c r="AO265" s="163"/>
      <c r="AP265" s="163"/>
      <c r="AQ265" s="163"/>
      <c r="AR265" s="163"/>
      <c r="AS265" s="163"/>
      <c r="AT265" s="163"/>
      <c r="AU265" s="163"/>
      <c r="AV265" s="163"/>
      <c r="AW265" s="163"/>
      <c r="AX265" s="163"/>
      <c r="AY265" s="163"/>
      <c r="AZ265" s="163"/>
      <c r="BA265" s="163"/>
      <c r="BB265" s="163"/>
      <c r="BC265" s="163"/>
      <c r="BD265" s="163"/>
      <c r="BE265" s="163"/>
      <c r="BF265" s="163"/>
      <c r="BG265" s="163"/>
      <c r="BH265" s="163"/>
    </row>
    <row r="266" spans="1:60" ht="22.5" outlineLevel="1">
      <c r="A266" s="197">
        <v>121</v>
      </c>
      <c r="B266" s="176" t="s">
        <v>425</v>
      </c>
      <c r="C266" s="189" t="s">
        <v>426</v>
      </c>
      <c r="D266" s="179" t="s">
        <v>104</v>
      </c>
      <c r="E266" s="181">
        <v>2</v>
      </c>
      <c r="F266" s="184"/>
      <c r="G266" s="185">
        <f t="shared" si="3"/>
        <v>0</v>
      </c>
      <c r="H266" s="186"/>
      <c r="I266" s="200" t="s">
        <v>105</v>
      </c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  <c r="AC266" s="163"/>
      <c r="AD266" s="163"/>
      <c r="AE266" s="163" t="s">
        <v>106</v>
      </c>
      <c r="AF266" s="163"/>
      <c r="AG266" s="163"/>
      <c r="AH266" s="163"/>
      <c r="AI266" s="163"/>
      <c r="AJ266" s="163"/>
      <c r="AK266" s="163"/>
      <c r="AL266" s="163"/>
      <c r="AM266" s="163">
        <v>21</v>
      </c>
      <c r="AN266" s="163"/>
      <c r="AO266" s="163"/>
      <c r="AP266" s="163"/>
      <c r="AQ266" s="163"/>
      <c r="AR266" s="163"/>
      <c r="AS266" s="163"/>
      <c r="AT266" s="163"/>
      <c r="AU266" s="163"/>
      <c r="AV266" s="163"/>
      <c r="AW266" s="163"/>
      <c r="AX266" s="163"/>
      <c r="AY266" s="163"/>
      <c r="AZ266" s="163"/>
      <c r="BA266" s="163"/>
      <c r="BB266" s="163"/>
      <c r="BC266" s="163"/>
      <c r="BD266" s="163"/>
      <c r="BE266" s="163"/>
      <c r="BF266" s="163"/>
      <c r="BG266" s="163"/>
      <c r="BH266" s="163"/>
    </row>
    <row r="267" spans="1:60" outlineLevel="1">
      <c r="A267" s="197">
        <v>122</v>
      </c>
      <c r="B267" s="176" t="s">
        <v>427</v>
      </c>
      <c r="C267" s="189" t="s">
        <v>428</v>
      </c>
      <c r="D267" s="179" t="s">
        <v>159</v>
      </c>
      <c r="E267" s="181">
        <v>7</v>
      </c>
      <c r="F267" s="184"/>
      <c r="G267" s="185">
        <f t="shared" si="3"/>
        <v>0</v>
      </c>
      <c r="H267" s="186"/>
      <c r="I267" s="200" t="s">
        <v>105</v>
      </c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  <c r="AC267" s="163"/>
      <c r="AD267" s="163"/>
      <c r="AE267" s="163" t="s">
        <v>106</v>
      </c>
      <c r="AF267" s="163"/>
      <c r="AG267" s="163"/>
      <c r="AH267" s="163"/>
      <c r="AI267" s="163"/>
      <c r="AJ267" s="163"/>
      <c r="AK267" s="163"/>
      <c r="AL267" s="163"/>
      <c r="AM267" s="163">
        <v>21</v>
      </c>
      <c r="AN267" s="163"/>
      <c r="AO267" s="163"/>
      <c r="AP267" s="163"/>
      <c r="AQ267" s="163"/>
      <c r="AR267" s="163"/>
      <c r="AS267" s="163"/>
      <c r="AT267" s="163"/>
      <c r="AU267" s="163"/>
      <c r="AV267" s="163"/>
      <c r="AW267" s="163"/>
      <c r="AX267" s="163"/>
      <c r="AY267" s="163"/>
      <c r="AZ267" s="163"/>
      <c r="BA267" s="163"/>
      <c r="BB267" s="163"/>
      <c r="BC267" s="163"/>
      <c r="BD267" s="163"/>
      <c r="BE267" s="163"/>
      <c r="BF267" s="163"/>
      <c r="BG267" s="163"/>
      <c r="BH267" s="163"/>
    </row>
    <row r="268" spans="1:60" outlineLevel="1">
      <c r="A268" s="197">
        <v>123</v>
      </c>
      <c r="B268" s="176" t="s">
        <v>429</v>
      </c>
      <c r="C268" s="189" t="s">
        <v>430</v>
      </c>
      <c r="D268" s="179" t="s">
        <v>159</v>
      </c>
      <c r="E268" s="181">
        <v>4</v>
      </c>
      <c r="F268" s="184"/>
      <c r="G268" s="185">
        <f t="shared" si="3"/>
        <v>0</v>
      </c>
      <c r="H268" s="186"/>
      <c r="I268" s="200" t="s">
        <v>105</v>
      </c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  <c r="AC268" s="163"/>
      <c r="AD268" s="163"/>
      <c r="AE268" s="163" t="s">
        <v>106</v>
      </c>
      <c r="AF268" s="163"/>
      <c r="AG268" s="163"/>
      <c r="AH268" s="163"/>
      <c r="AI268" s="163"/>
      <c r="AJ268" s="163"/>
      <c r="AK268" s="163"/>
      <c r="AL268" s="163"/>
      <c r="AM268" s="163">
        <v>21</v>
      </c>
      <c r="AN268" s="163"/>
      <c r="AO268" s="163"/>
      <c r="AP268" s="163"/>
      <c r="AQ268" s="163"/>
      <c r="AR268" s="163"/>
      <c r="AS268" s="163"/>
      <c r="AT268" s="163"/>
      <c r="AU268" s="163"/>
      <c r="AV268" s="163"/>
      <c r="AW268" s="163"/>
      <c r="AX268" s="163"/>
      <c r="AY268" s="163"/>
      <c r="AZ268" s="163"/>
      <c r="BA268" s="163"/>
      <c r="BB268" s="163"/>
      <c r="BC268" s="163"/>
      <c r="BD268" s="163"/>
      <c r="BE268" s="163"/>
      <c r="BF268" s="163"/>
      <c r="BG268" s="163"/>
      <c r="BH268" s="163"/>
    </row>
    <row r="269" spans="1:60" outlineLevel="1">
      <c r="A269" s="197">
        <v>124</v>
      </c>
      <c r="B269" s="176" t="s">
        <v>431</v>
      </c>
      <c r="C269" s="189" t="s">
        <v>432</v>
      </c>
      <c r="D269" s="179" t="s">
        <v>159</v>
      </c>
      <c r="E269" s="181">
        <v>89</v>
      </c>
      <c r="F269" s="184"/>
      <c r="G269" s="185">
        <f t="shared" si="3"/>
        <v>0</v>
      </c>
      <c r="H269" s="186"/>
      <c r="I269" s="200" t="s">
        <v>105</v>
      </c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  <c r="AC269" s="163"/>
      <c r="AD269" s="163"/>
      <c r="AE269" s="163" t="s">
        <v>106</v>
      </c>
      <c r="AF269" s="163"/>
      <c r="AG269" s="163"/>
      <c r="AH269" s="163"/>
      <c r="AI269" s="163"/>
      <c r="AJ269" s="163"/>
      <c r="AK269" s="163"/>
      <c r="AL269" s="163"/>
      <c r="AM269" s="163">
        <v>21</v>
      </c>
      <c r="AN269" s="163"/>
      <c r="AO269" s="163"/>
      <c r="AP269" s="163"/>
      <c r="AQ269" s="163"/>
      <c r="AR269" s="163"/>
      <c r="AS269" s="163"/>
      <c r="AT269" s="163"/>
      <c r="AU269" s="163"/>
      <c r="AV269" s="163"/>
      <c r="AW269" s="163"/>
      <c r="AX269" s="163"/>
      <c r="AY269" s="163"/>
      <c r="AZ269" s="163"/>
      <c r="BA269" s="163"/>
      <c r="BB269" s="163"/>
      <c r="BC269" s="163"/>
      <c r="BD269" s="163"/>
      <c r="BE269" s="163"/>
      <c r="BF269" s="163"/>
      <c r="BG269" s="163"/>
      <c r="BH269" s="163"/>
    </row>
    <row r="270" spans="1:60" ht="22.5" outlineLevel="1">
      <c r="A270" s="197">
        <v>125</v>
      </c>
      <c r="B270" s="176" t="s">
        <v>433</v>
      </c>
      <c r="C270" s="189" t="s">
        <v>434</v>
      </c>
      <c r="D270" s="179" t="s">
        <v>159</v>
      </c>
      <c r="E270" s="181">
        <v>4</v>
      </c>
      <c r="F270" s="184"/>
      <c r="G270" s="185">
        <f t="shared" si="3"/>
        <v>0</v>
      </c>
      <c r="H270" s="186"/>
      <c r="I270" s="200" t="s">
        <v>105</v>
      </c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  <c r="AC270" s="163"/>
      <c r="AD270" s="163"/>
      <c r="AE270" s="163" t="s">
        <v>106</v>
      </c>
      <c r="AF270" s="163"/>
      <c r="AG270" s="163"/>
      <c r="AH270" s="163"/>
      <c r="AI270" s="163"/>
      <c r="AJ270" s="163"/>
      <c r="AK270" s="163"/>
      <c r="AL270" s="163"/>
      <c r="AM270" s="163">
        <v>21</v>
      </c>
      <c r="AN270" s="163"/>
      <c r="AO270" s="163"/>
      <c r="AP270" s="163"/>
      <c r="AQ270" s="163"/>
      <c r="AR270" s="163"/>
      <c r="AS270" s="163"/>
      <c r="AT270" s="163"/>
      <c r="AU270" s="163"/>
      <c r="AV270" s="163"/>
      <c r="AW270" s="163"/>
      <c r="AX270" s="163"/>
      <c r="AY270" s="163"/>
      <c r="AZ270" s="163"/>
      <c r="BA270" s="163"/>
      <c r="BB270" s="163"/>
      <c r="BC270" s="163"/>
      <c r="BD270" s="163"/>
      <c r="BE270" s="163"/>
      <c r="BF270" s="163"/>
      <c r="BG270" s="163"/>
      <c r="BH270" s="163"/>
    </row>
    <row r="271" spans="1:60" ht="22.5" outlineLevel="1">
      <c r="A271" s="197">
        <v>126</v>
      </c>
      <c r="B271" s="176" t="s">
        <v>435</v>
      </c>
      <c r="C271" s="189" t="s">
        <v>436</v>
      </c>
      <c r="D271" s="179" t="s">
        <v>159</v>
      </c>
      <c r="E271" s="181">
        <v>16</v>
      </c>
      <c r="F271" s="184"/>
      <c r="G271" s="185">
        <f t="shared" si="3"/>
        <v>0</v>
      </c>
      <c r="H271" s="186" t="s">
        <v>437</v>
      </c>
      <c r="I271" s="200" t="s">
        <v>115</v>
      </c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  <c r="AC271" s="163"/>
      <c r="AD271" s="163"/>
      <c r="AE271" s="163" t="s">
        <v>106</v>
      </c>
      <c r="AF271" s="163"/>
      <c r="AG271" s="163"/>
      <c r="AH271" s="163"/>
      <c r="AI271" s="163"/>
      <c r="AJ271" s="163"/>
      <c r="AK271" s="163"/>
      <c r="AL271" s="163"/>
      <c r="AM271" s="163">
        <v>21</v>
      </c>
      <c r="AN271" s="163"/>
      <c r="AO271" s="163"/>
      <c r="AP271" s="163"/>
      <c r="AQ271" s="163"/>
      <c r="AR271" s="163"/>
      <c r="AS271" s="163"/>
      <c r="AT271" s="163"/>
      <c r="AU271" s="163"/>
      <c r="AV271" s="163"/>
      <c r="AW271" s="163"/>
      <c r="AX271" s="163"/>
      <c r="AY271" s="163"/>
      <c r="AZ271" s="163"/>
      <c r="BA271" s="163"/>
      <c r="BB271" s="163"/>
      <c r="BC271" s="163"/>
      <c r="BD271" s="163"/>
      <c r="BE271" s="163"/>
      <c r="BF271" s="163"/>
      <c r="BG271" s="163"/>
      <c r="BH271" s="163"/>
    </row>
    <row r="272" spans="1:60" ht="22.5" outlineLevel="1">
      <c r="A272" s="197">
        <v>127</v>
      </c>
      <c r="B272" s="176" t="s">
        <v>438</v>
      </c>
      <c r="C272" s="189" t="s">
        <v>439</v>
      </c>
      <c r="D272" s="179" t="s">
        <v>159</v>
      </c>
      <c r="E272" s="181">
        <v>15</v>
      </c>
      <c r="F272" s="184"/>
      <c r="G272" s="185">
        <f t="shared" si="3"/>
        <v>0</v>
      </c>
      <c r="H272" s="186" t="s">
        <v>437</v>
      </c>
      <c r="I272" s="200" t="s">
        <v>115</v>
      </c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  <c r="AC272" s="163"/>
      <c r="AD272" s="163"/>
      <c r="AE272" s="163" t="s">
        <v>106</v>
      </c>
      <c r="AF272" s="163"/>
      <c r="AG272" s="163"/>
      <c r="AH272" s="163"/>
      <c r="AI272" s="163"/>
      <c r="AJ272" s="163"/>
      <c r="AK272" s="163"/>
      <c r="AL272" s="163"/>
      <c r="AM272" s="163">
        <v>21</v>
      </c>
      <c r="AN272" s="163"/>
      <c r="AO272" s="163"/>
      <c r="AP272" s="163"/>
      <c r="AQ272" s="163"/>
      <c r="AR272" s="163"/>
      <c r="AS272" s="163"/>
      <c r="AT272" s="163"/>
      <c r="AU272" s="163"/>
      <c r="AV272" s="163"/>
      <c r="AW272" s="163"/>
      <c r="AX272" s="163"/>
      <c r="AY272" s="163"/>
      <c r="AZ272" s="163"/>
      <c r="BA272" s="163"/>
      <c r="BB272" s="163"/>
      <c r="BC272" s="163"/>
      <c r="BD272" s="163"/>
      <c r="BE272" s="163"/>
      <c r="BF272" s="163"/>
      <c r="BG272" s="163"/>
      <c r="BH272" s="163"/>
    </row>
    <row r="273" spans="1:60" ht="22.5" outlineLevel="1">
      <c r="A273" s="197">
        <v>128</v>
      </c>
      <c r="B273" s="176" t="s">
        <v>440</v>
      </c>
      <c r="C273" s="189" t="s">
        <v>441</v>
      </c>
      <c r="D273" s="179" t="s">
        <v>159</v>
      </c>
      <c r="E273" s="181">
        <v>1</v>
      </c>
      <c r="F273" s="184"/>
      <c r="G273" s="185">
        <f t="shared" si="3"/>
        <v>0</v>
      </c>
      <c r="H273" s="186" t="s">
        <v>437</v>
      </c>
      <c r="I273" s="200" t="s">
        <v>115</v>
      </c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  <c r="AC273" s="163"/>
      <c r="AD273" s="163"/>
      <c r="AE273" s="163" t="s">
        <v>106</v>
      </c>
      <c r="AF273" s="163"/>
      <c r="AG273" s="163"/>
      <c r="AH273" s="163"/>
      <c r="AI273" s="163"/>
      <c r="AJ273" s="163"/>
      <c r="AK273" s="163"/>
      <c r="AL273" s="163"/>
      <c r="AM273" s="163">
        <v>21</v>
      </c>
      <c r="AN273" s="163"/>
      <c r="AO273" s="163"/>
      <c r="AP273" s="163"/>
      <c r="AQ273" s="163"/>
      <c r="AR273" s="163"/>
      <c r="AS273" s="163"/>
      <c r="AT273" s="163"/>
      <c r="AU273" s="163"/>
      <c r="AV273" s="163"/>
      <c r="AW273" s="163"/>
      <c r="AX273" s="163"/>
      <c r="AY273" s="163"/>
      <c r="AZ273" s="163"/>
      <c r="BA273" s="163"/>
      <c r="BB273" s="163"/>
      <c r="BC273" s="163"/>
      <c r="BD273" s="163"/>
      <c r="BE273" s="163"/>
      <c r="BF273" s="163"/>
      <c r="BG273" s="163"/>
      <c r="BH273" s="163"/>
    </row>
    <row r="274" spans="1:60" outlineLevel="1">
      <c r="A274" s="198"/>
      <c r="B274" s="268" t="s">
        <v>442</v>
      </c>
      <c r="C274" s="269"/>
      <c r="D274" s="270"/>
      <c r="E274" s="271"/>
      <c r="F274" s="272"/>
      <c r="G274" s="273"/>
      <c r="H274" s="186"/>
      <c r="I274" s="200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  <c r="AC274" s="163">
        <v>0</v>
      </c>
      <c r="AD274" s="163"/>
      <c r="AE274" s="163"/>
      <c r="AF274" s="163"/>
      <c r="AG274" s="163"/>
      <c r="AH274" s="163"/>
      <c r="AI274" s="163"/>
      <c r="AJ274" s="163"/>
      <c r="AK274" s="163"/>
      <c r="AL274" s="163"/>
      <c r="AM274" s="163"/>
      <c r="AN274" s="163"/>
      <c r="AO274" s="163"/>
      <c r="AP274" s="163"/>
      <c r="AQ274" s="163"/>
      <c r="AR274" s="163"/>
      <c r="AS274" s="163"/>
      <c r="AT274" s="163"/>
      <c r="AU274" s="163"/>
      <c r="AV274" s="163"/>
      <c r="AW274" s="163"/>
      <c r="AX274" s="163"/>
      <c r="AY274" s="163"/>
      <c r="AZ274" s="163"/>
      <c r="BA274" s="163"/>
      <c r="BB274" s="163"/>
      <c r="BC274" s="163"/>
      <c r="BD274" s="163"/>
      <c r="BE274" s="163"/>
      <c r="BF274" s="163"/>
      <c r="BG274" s="163"/>
      <c r="BH274" s="163"/>
    </row>
    <row r="275" spans="1:60" outlineLevel="1">
      <c r="A275" s="198"/>
      <c r="B275" s="268" t="s">
        <v>342</v>
      </c>
      <c r="C275" s="269"/>
      <c r="D275" s="270"/>
      <c r="E275" s="271"/>
      <c r="F275" s="272"/>
      <c r="G275" s="273"/>
      <c r="H275" s="186"/>
      <c r="I275" s="200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  <c r="AC275" s="163"/>
      <c r="AD275" s="163"/>
      <c r="AE275" s="163" t="s">
        <v>109</v>
      </c>
      <c r="AF275" s="163"/>
      <c r="AG275" s="163"/>
      <c r="AH275" s="163"/>
      <c r="AI275" s="163"/>
      <c r="AJ275" s="163"/>
      <c r="AK275" s="163"/>
      <c r="AL275" s="163"/>
      <c r="AM275" s="163"/>
      <c r="AN275" s="163"/>
      <c r="AO275" s="163"/>
      <c r="AP275" s="163"/>
      <c r="AQ275" s="163"/>
      <c r="AR275" s="163"/>
      <c r="AS275" s="163"/>
      <c r="AT275" s="163"/>
      <c r="AU275" s="163"/>
      <c r="AV275" s="163"/>
      <c r="AW275" s="163"/>
      <c r="AX275" s="163"/>
      <c r="AY275" s="163"/>
      <c r="AZ275" s="163"/>
      <c r="BA275" s="163"/>
      <c r="BB275" s="163"/>
      <c r="BC275" s="163"/>
      <c r="BD275" s="163"/>
      <c r="BE275" s="163"/>
      <c r="BF275" s="163"/>
      <c r="BG275" s="163"/>
      <c r="BH275" s="163"/>
    </row>
    <row r="276" spans="1:60" outlineLevel="1">
      <c r="A276" s="197">
        <v>129</v>
      </c>
      <c r="B276" s="176" t="s">
        <v>443</v>
      </c>
      <c r="C276" s="189" t="s">
        <v>140</v>
      </c>
      <c r="D276" s="179" t="s">
        <v>214</v>
      </c>
      <c r="E276" s="181">
        <v>1.55741</v>
      </c>
      <c r="F276" s="184"/>
      <c r="G276" s="185">
        <f>ROUND(E276*F276,2)</f>
        <v>0</v>
      </c>
      <c r="H276" s="186" t="s">
        <v>148</v>
      </c>
      <c r="I276" s="200" t="s">
        <v>115</v>
      </c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  <c r="AC276" s="163"/>
      <c r="AD276" s="163"/>
      <c r="AE276" s="163" t="s">
        <v>116</v>
      </c>
      <c r="AF276" s="163"/>
      <c r="AG276" s="163"/>
      <c r="AH276" s="163"/>
      <c r="AI276" s="163"/>
      <c r="AJ276" s="163"/>
      <c r="AK276" s="163"/>
      <c r="AL276" s="163"/>
      <c r="AM276" s="163">
        <v>21</v>
      </c>
      <c r="AN276" s="163"/>
      <c r="AO276" s="163"/>
      <c r="AP276" s="163"/>
      <c r="AQ276" s="163"/>
      <c r="AR276" s="163"/>
      <c r="AS276" s="163"/>
      <c r="AT276" s="163"/>
      <c r="AU276" s="163"/>
      <c r="AV276" s="163"/>
      <c r="AW276" s="163"/>
      <c r="AX276" s="163"/>
      <c r="AY276" s="163"/>
      <c r="AZ276" s="163"/>
      <c r="BA276" s="163"/>
      <c r="BB276" s="163"/>
      <c r="BC276" s="163"/>
      <c r="BD276" s="163"/>
      <c r="BE276" s="163"/>
      <c r="BF276" s="163"/>
      <c r="BG276" s="163"/>
      <c r="BH276" s="163"/>
    </row>
    <row r="277" spans="1:60" outlineLevel="1">
      <c r="A277" s="198"/>
      <c r="B277" s="268" t="s">
        <v>444</v>
      </c>
      <c r="C277" s="269"/>
      <c r="D277" s="270"/>
      <c r="E277" s="271"/>
      <c r="F277" s="272"/>
      <c r="G277" s="273"/>
      <c r="H277" s="186"/>
      <c r="I277" s="200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  <c r="AC277" s="163">
        <v>1</v>
      </c>
      <c r="AD277" s="163"/>
      <c r="AE277" s="163"/>
      <c r="AF277" s="163"/>
      <c r="AG277" s="163"/>
      <c r="AH277" s="163"/>
      <c r="AI277" s="163"/>
      <c r="AJ277" s="163"/>
      <c r="AK277" s="163"/>
      <c r="AL277" s="163"/>
      <c r="AM277" s="163"/>
      <c r="AN277" s="163"/>
      <c r="AO277" s="163"/>
      <c r="AP277" s="163"/>
      <c r="AQ277" s="163"/>
      <c r="AR277" s="163"/>
      <c r="AS277" s="163"/>
      <c r="AT277" s="163"/>
      <c r="AU277" s="163"/>
      <c r="AV277" s="163"/>
      <c r="AW277" s="163"/>
      <c r="AX277" s="163"/>
      <c r="AY277" s="163"/>
      <c r="AZ277" s="163"/>
      <c r="BA277" s="163"/>
      <c r="BB277" s="163"/>
      <c r="BC277" s="163"/>
      <c r="BD277" s="163"/>
      <c r="BE277" s="163"/>
      <c r="BF277" s="163"/>
      <c r="BG277" s="163"/>
      <c r="BH277" s="163"/>
    </row>
    <row r="278" spans="1:60" outlineLevel="1">
      <c r="A278" s="198"/>
      <c r="B278" s="268" t="s">
        <v>445</v>
      </c>
      <c r="C278" s="269"/>
      <c r="D278" s="270"/>
      <c r="E278" s="271"/>
      <c r="F278" s="272"/>
      <c r="G278" s="273"/>
      <c r="H278" s="186"/>
      <c r="I278" s="200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  <c r="AC278" s="163">
        <v>2</v>
      </c>
      <c r="AD278" s="163"/>
      <c r="AE278" s="163"/>
      <c r="AF278" s="163"/>
      <c r="AG278" s="163"/>
      <c r="AH278" s="163"/>
      <c r="AI278" s="163"/>
      <c r="AJ278" s="163"/>
      <c r="AK278" s="163"/>
      <c r="AL278" s="163"/>
      <c r="AM278" s="163"/>
      <c r="AN278" s="163"/>
      <c r="AO278" s="163"/>
      <c r="AP278" s="163"/>
      <c r="AQ278" s="163"/>
      <c r="AR278" s="163"/>
      <c r="AS278" s="163"/>
      <c r="AT278" s="163"/>
      <c r="AU278" s="163"/>
      <c r="AV278" s="163"/>
      <c r="AW278" s="163"/>
      <c r="AX278" s="163"/>
      <c r="AY278" s="163"/>
      <c r="AZ278" s="163"/>
      <c r="BA278" s="163"/>
      <c r="BB278" s="163"/>
      <c r="BC278" s="163"/>
      <c r="BD278" s="163"/>
      <c r="BE278" s="163"/>
      <c r="BF278" s="163"/>
      <c r="BG278" s="163"/>
      <c r="BH278" s="163"/>
    </row>
    <row r="279" spans="1:60" outlineLevel="1">
      <c r="A279" s="197">
        <v>130</v>
      </c>
      <c r="B279" s="176" t="s">
        <v>446</v>
      </c>
      <c r="C279" s="189" t="s">
        <v>217</v>
      </c>
      <c r="D279" s="179" t="s">
        <v>214</v>
      </c>
      <c r="E279" s="181">
        <v>1.55741</v>
      </c>
      <c r="F279" s="184"/>
      <c r="G279" s="185">
        <f>ROUND(E279*F279,2)</f>
        <v>0</v>
      </c>
      <c r="H279" s="186" t="s">
        <v>148</v>
      </c>
      <c r="I279" s="200" t="s">
        <v>115</v>
      </c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  <c r="AC279" s="163"/>
      <c r="AD279" s="163"/>
      <c r="AE279" s="163" t="s">
        <v>116</v>
      </c>
      <c r="AF279" s="163"/>
      <c r="AG279" s="163"/>
      <c r="AH279" s="163"/>
      <c r="AI279" s="163"/>
      <c r="AJ279" s="163"/>
      <c r="AK279" s="163"/>
      <c r="AL279" s="163"/>
      <c r="AM279" s="163">
        <v>21</v>
      </c>
      <c r="AN279" s="163"/>
      <c r="AO279" s="163"/>
      <c r="AP279" s="163"/>
      <c r="AQ279" s="163"/>
      <c r="AR279" s="163"/>
      <c r="AS279" s="163"/>
      <c r="AT279" s="163"/>
      <c r="AU279" s="163"/>
      <c r="AV279" s="163"/>
      <c r="AW279" s="163"/>
      <c r="AX279" s="163"/>
      <c r="AY279" s="163"/>
      <c r="AZ279" s="163"/>
      <c r="BA279" s="163"/>
      <c r="BB279" s="163"/>
      <c r="BC279" s="163"/>
      <c r="BD279" s="163"/>
      <c r="BE279" s="163"/>
      <c r="BF279" s="163"/>
      <c r="BG279" s="163"/>
      <c r="BH279" s="163"/>
    </row>
    <row r="280" spans="1:60">
      <c r="A280" s="196" t="s">
        <v>101</v>
      </c>
      <c r="B280" s="175" t="s">
        <v>83</v>
      </c>
      <c r="C280" s="188" t="s">
        <v>84</v>
      </c>
      <c r="D280" s="178"/>
      <c r="E280" s="180"/>
      <c r="F280" s="255">
        <f>SUM(G281:G292)</f>
        <v>0</v>
      </c>
      <c r="G280" s="256"/>
      <c r="H280" s="183"/>
      <c r="I280" s="199"/>
      <c r="AE280" t="s">
        <v>102</v>
      </c>
    </row>
    <row r="281" spans="1:60" outlineLevel="1">
      <c r="A281" s="198"/>
      <c r="B281" s="257" t="s">
        <v>447</v>
      </c>
      <c r="C281" s="258"/>
      <c r="D281" s="259"/>
      <c r="E281" s="260"/>
      <c r="F281" s="261"/>
      <c r="G281" s="262"/>
      <c r="H281" s="186"/>
      <c r="I281" s="200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  <c r="AC281" s="163">
        <v>0</v>
      </c>
      <c r="AD281" s="163"/>
      <c r="AE281" s="163"/>
      <c r="AF281" s="163"/>
      <c r="AG281" s="163"/>
      <c r="AH281" s="163"/>
      <c r="AI281" s="163"/>
      <c r="AJ281" s="163"/>
      <c r="AK281" s="163"/>
      <c r="AL281" s="163"/>
      <c r="AM281" s="163"/>
      <c r="AN281" s="163"/>
      <c r="AO281" s="163"/>
      <c r="AP281" s="163"/>
      <c r="AQ281" s="163"/>
      <c r="AR281" s="163"/>
      <c r="AS281" s="163"/>
      <c r="AT281" s="163"/>
      <c r="AU281" s="163"/>
      <c r="AV281" s="163"/>
      <c r="AW281" s="163"/>
      <c r="AX281" s="163"/>
      <c r="AY281" s="163"/>
      <c r="AZ281" s="163"/>
      <c r="BA281" s="163"/>
      <c r="BB281" s="163"/>
      <c r="BC281" s="163"/>
      <c r="BD281" s="163"/>
      <c r="BE281" s="163"/>
      <c r="BF281" s="163"/>
      <c r="BG281" s="163"/>
      <c r="BH281" s="163"/>
    </row>
    <row r="282" spans="1:60" outlineLevel="1">
      <c r="A282" s="197">
        <v>131</v>
      </c>
      <c r="B282" s="176" t="s">
        <v>448</v>
      </c>
      <c r="C282" s="189" t="s">
        <v>449</v>
      </c>
      <c r="D282" s="179" t="s">
        <v>450</v>
      </c>
      <c r="E282" s="181">
        <v>1</v>
      </c>
      <c r="F282" s="184"/>
      <c r="G282" s="185">
        <f>ROUND(E282*F282,2)</f>
        <v>0</v>
      </c>
      <c r="H282" s="186" t="s">
        <v>451</v>
      </c>
      <c r="I282" s="200" t="s">
        <v>115</v>
      </c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  <c r="AC282" s="163"/>
      <c r="AD282" s="163"/>
      <c r="AE282" s="163" t="s">
        <v>116</v>
      </c>
      <c r="AF282" s="163"/>
      <c r="AG282" s="163"/>
      <c r="AH282" s="163"/>
      <c r="AI282" s="163"/>
      <c r="AJ282" s="163"/>
      <c r="AK282" s="163"/>
      <c r="AL282" s="163"/>
      <c r="AM282" s="163">
        <v>21</v>
      </c>
      <c r="AN282" s="163"/>
      <c r="AO282" s="163"/>
      <c r="AP282" s="163"/>
      <c r="AQ282" s="163"/>
      <c r="AR282" s="163"/>
      <c r="AS282" s="163"/>
      <c r="AT282" s="163"/>
      <c r="AU282" s="163"/>
      <c r="AV282" s="163"/>
      <c r="AW282" s="163"/>
      <c r="AX282" s="163"/>
      <c r="AY282" s="163"/>
      <c r="AZ282" s="163"/>
      <c r="BA282" s="163"/>
      <c r="BB282" s="163"/>
      <c r="BC282" s="163"/>
      <c r="BD282" s="163"/>
      <c r="BE282" s="163"/>
      <c r="BF282" s="163"/>
      <c r="BG282" s="163"/>
      <c r="BH282" s="163"/>
    </row>
    <row r="283" spans="1:60" outlineLevel="1">
      <c r="A283" s="198"/>
      <c r="B283" s="177"/>
      <c r="C283" s="263" t="s">
        <v>452</v>
      </c>
      <c r="D283" s="264"/>
      <c r="E283" s="265"/>
      <c r="F283" s="266"/>
      <c r="G283" s="267"/>
      <c r="H283" s="186"/>
      <c r="I283" s="200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  <c r="AC283" s="163"/>
      <c r="AD283" s="163"/>
      <c r="AE283" s="163"/>
      <c r="AF283" s="163"/>
      <c r="AG283" s="163"/>
      <c r="AH283" s="163"/>
      <c r="AI283" s="163"/>
      <c r="AJ283" s="163"/>
      <c r="AK283" s="163"/>
      <c r="AL283" s="163"/>
      <c r="AM283" s="163"/>
      <c r="AN283" s="163"/>
      <c r="AO283" s="163"/>
      <c r="AP283" s="163"/>
      <c r="AQ283" s="163"/>
      <c r="AR283" s="163"/>
      <c r="AS283" s="163"/>
      <c r="AT283" s="163"/>
      <c r="AU283" s="163"/>
      <c r="AV283" s="163"/>
      <c r="AW283" s="163"/>
      <c r="AX283" s="163"/>
      <c r="AY283" s="163"/>
      <c r="AZ283" s="163"/>
      <c r="BA283" s="168" t="str">
        <f>C283</f>
        <v>Veškeré náklady spojené s vybudováním, provozem a odstraněním zařízení staveniště.</v>
      </c>
      <c r="BB283" s="163"/>
      <c r="BC283" s="163"/>
      <c r="BD283" s="163"/>
      <c r="BE283" s="163"/>
      <c r="BF283" s="163"/>
      <c r="BG283" s="163"/>
      <c r="BH283" s="163"/>
    </row>
    <row r="284" spans="1:60" outlineLevel="1">
      <c r="A284" s="197">
        <v>132</v>
      </c>
      <c r="B284" s="176" t="s">
        <v>453</v>
      </c>
      <c r="C284" s="189" t="s">
        <v>454</v>
      </c>
      <c r="D284" s="179" t="s">
        <v>450</v>
      </c>
      <c r="E284" s="181">
        <v>1</v>
      </c>
      <c r="F284" s="184"/>
      <c r="G284" s="185">
        <f>ROUND(E284*F284,2)</f>
        <v>0</v>
      </c>
      <c r="H284" s="186"/>
      <c r="I284" s="200" t="s">
        <v>115</v>
      </c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  <c r="AC284" s="163"/>
      <c r="AD284" s="163"/>
      <c r="AE284" s="163" t="s">
        <v>106</v>
      </c>
      <c r="AF284" s="163"/>
      <c r="AG284" s="163"/>
      <c r="AH284" s="163"/>
      <c r="AI284" s="163"/>
      <c r="AJ284" s="163"/>
      <c r="AK284" s="163"/>
      <c r="AL284" s="163"/>
      <c r="AM284" s="163">
        <v>21</v>
      </c>
      <c r="AN284" s="163"/>
      <c r="AO284" s="163"/>
      <c r="AP284" s="163"/>
      <c r="AQ284" s="163"/>
      <c r="AR284" s="163"/>
      <c r="AS284" s="163"/>
      <c r="AT284" s="163"/>
      <c r="AU284" s="163"/>
      <c r="AV284" s="163"/>
      <c r="AW284" s="163"/>
      <c r="AX284" s="163"/>
      <c r="AY284" s="163"/>
      <c r="AZ284" s="163"/>
      <c r="BA284" s="163"/>
      <c r="BB284" s="163"/>
      <c r="BC284" s="163"/>
      <c r="BD284" s="163"/>
      <c r="BE284" s="163"/>
      <c r="BF284" s="163"/>
      <c r="BG284" s="163"/>
      <c r="BH284" s="163"/>
    </row>
    <row r="285" spans="1:60" ht="33.75" outlineLevel="1">
      <c r="A285" s="198"/>
      <c r="B285" s="177"/>
      <c r="C285" s="263" t="s">
        <v>455</v>
      </c>
      <c r="D285" s="264"/>
      <c r="E285" s="265"/>
      <c r="F285" s="266"/>
      <c r="G285" s="267"/>
      <c r="H285" s="186"/>
      <c r="I285" s="200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  <c r="AC285" s="163"/>
      <c r="AD285" s="163"/>
      <c r="AE285" s="163"/>
      <c r="AF285" s="163"/>
      <c r="AG285" s="163"/>
      <c r="AH285" s="163"/>
      <c r="AI285" s="163"/>
      <c r="AJ285" s="163"/>
      <c r="AK285" s="163"/>
      <c r="AL285" s="163"/>
      <c r="AM285" s="163"/>
      <c r="AN285" s="163"/>
      <c r="AO285" s="163"/>
      <c r="AP285" s="163"/>
      <c r="AQ285" s="163"/>
      <c r="AR285" s="163"/>
      <c r="AS285" s="163"/>
      <c r="AT285" s="163"/>
      <c r="AU285" s="163"/>
      <c r="AV285" s="163"/>
      <c r="AW285" s="163"/>
      <c r="AX285" s="163"/>
      <c r="AY285" s="163"/>
      <c r="AZ285" s="163"/>
      <c r="BA285" s="168" t="str">
        <f>C285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85" s="163"/>
      <c r="BC285" s="163"/>
      <c r="BD285" s="163"/>
      <c r="BE285" s="163"/>
      <c r="BF285" s="163"/>
      <c r="BG285" s="163"/>
      <c r="BH285" s="163"/>
    </row>
    <row r="286" spans="1:60" outlineLevel="1">
      <c r="A286" s="197">
        <v>133</v>
      </c>
      <c r="B286" s="176" t="s">
        <v>456</v>
      </c>
      <c r="C286" s="189" t="s">
        <v>457</v>
      </c>
      <c r="D286" s="179" t="s">
        <v>450</v>
      </c>
      <c r="E286" s="181">
        <v>1</v>
      </c>
      <c r="F286" s="184"/>
      <c r="G286" s="185">
        <f>ROUND(E286*F286,2)</f>
        <v>0</v>
      </c>
      <c r="H286" s="186"/>
      <c r="I286" s="200" t="s">
        <v>115</v>
      </c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  <c r="AC286" s="163"/>
      <c r="AD286" s="163"/>
      <c r="AE286" s="163" t="s">
        <v>106</v>
      </c>
      <c r="AF286" s="163"/>
      <c r="AG286" s="163"/>
      <c r="AH286" s="163"/>
      <c r="AI286" s="163"/>
      <c r="AJ286" s="163"/>
      <c r="AK286" s="163"/>
      <c r="AL286" s="163"/>
      <c r="AM286" s="163">
        <v>21</v>
      </c>
      <c r="AN286" s="163"/>
      <c r="AO286" s="163"/>
      <c r="AP286" s="163"/>
      <c r="AQ286" s="163"/>
      <c r="AR286" s="163"/>
      <c r="AS286" s="163"/>
      <c r="AT286" s="163"/>
      <c r="AU286" s="163"/>
      <c r="AV286" s="163"/>
      <c r="AW286" s="163"/>
      <c r="AX286" s="163"/>
      <c r="AY286" s="163"/>
      <c r="AZ286" s="163"/>
      <c r="BA286" s="163"/>
      <c r="BB286" s="163"/>
      <c r="BC286" s="163"/>
      <c r="BD286" s="163"/>
      <c r="BE286" s="163"/>
      <c r="BF286" s="163"/>
      <c r="BG286" s="163"/>
      <c r="BH286" s="163"/>
    </row>
    <row r="287" spans="1:60" ht="22.5" outlineLevel="1">
      <c r="A287" s="198"/>
      <c r="B287" s="177"/>
      <c r="C287" s="263" t="s">
        <v>458</v>
      </c>
      <c r="D287" s="264"/>
      <c r="E287" s="265"/>
      <c r="F287" s="266"/>
      <c r="G287" s="267"/>
      <c r="H287" s="186"/>
      <c r="I287" s="200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  <c r="AC287" s="163"/>
      <c r="AD287" s="163"/>
      <c r="AE287" s="163"/>
      <c r="AF287" s="163"/>
      <c r="AG287" s="163"/>
      <c r="AH287" s="163"/>
      <c r="AI287" s="163"/>
      <c r="AJ287" s="163"/>
      <c r="AK287" s="163"/>
      <c r="AL287" s="163"/>
      <c r="AM287" s="163"/>
      <c r="AN287" s="163"/>
      <c r="AO287" s="163"/>
      <c r="AP287" s="163"/>
      <c r="AQ287" s="163"/>
      <c r="AR287" s="163"/>
      <c r="AS287" s="163"/>
      <c r="AT287" s="163"/>
      <c r="AU287" s="163"/>
      <c r="AV287" s="163"/>
      <c r="AW287" s="163"/>
      <c r="AX287" s="163"/>
      <c r="AY287" s="163"/>
      <c r="AZ287" s="163"/>
      <c r="BA287" s="168" t="str">
        <f>C287</f>
        <v>Náklady na ztížené provádění stavebních prací v důsledku nepřerušeného provozu na staveništi nebo v případech nepřerušeného provozu v objektech v nichž se stavební práce provádí.</v>
      </c>
      <c r="BB287" s="163"/>
      <c r="BC287" s="163"/>
      <c r="BD287" s="163"/>
      <c r="BE287" s="163"/>
      <c r="BF287" s="163"/>
      <c r="BG287" s="163"/>
      <c r="BH287" s="163"/>
    </row>
    <row r="288" spans="1:60" outlineLevel="1">
      <c r="A288" s="197">
        <v>134</v>
      </c>
      <c r="B288" s="176" t="s">
        <v>459</v>
      </c>
      <c r="C288" s="189" t="s">
        <v>460</v>
      </c>
      <c r="D288" s="179" t="s">
        <v>450</v>
      </c>
      <c r="E288" s="181">
        <v>1</v>
      </c>
      <c r="F288" s="184"/>
      <c r="G288" s="185">
        <f>ROUND(E288*F288,2)</f>
        <v>0</v>
      </c>
      <c r="H288" s="186"/>
      <c r="I288" s="200" t="s">
        <v>105</v>
      </c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  <c r="AC288" s="163"/>
      <c r="AD288" s="163"/>
      <c r="AE288" s="163" t="s">
        <v>106</v>
      </c>
      <c r="AF288" s="163"/>
      <c r="AG288" s="163"/>
      <c r="AH288" s="163"/>
      <c r="AI288" s="163"/>
      <c r="AJ288" s="163"/>
      <c r="AK288" s="163"/>
      <c r="AL288" s="163"/>
      <c r="AM288" s="163">
        <v>21</v>
      </c>
      <c r="AN288" s="163"/>
      <c r="AO288" s="163"/>
      <c r="AP288" s="163"/>
      <c r="AQ288" s="163"/>
      <c r="AR288" s="163"/>
      <c r="AS288" s="163"/>
      <c r="AT288" s="163"/>
      <c r="AU288" s="163"/>
      <c r="AV288" s="163"/>
      <c r="AW288" s="163"/>
      <c r="AX288" s="163"/>
      <c r="AY288" s="163"/>
      <c r="AZ288" s="163"/>
      <c r="BA288" s="163"/>
      <c r="BB288" s="163"/>
      <c r="BC288" s="163"/>
      <c r="BD288" s="163"/>
      <c r="BE288" s="163"/>
      <c r="BF288" s="163"/>
      <c r="BG288" s="163"/>
      <c r="BH288" s="163"/>
    </row>
    <row r="289" spans="1:60" outlineLevel="1">
      <c r="A289" s="197">
        <v>135</v>
      </c>
      <c r="B289" s="176" t="s">
        <v>461</v>
      </c>
      <c r="C289" s="189" t="s">
        <v>462</v>
      </c>
      <c r="D289" s="179" t="s">
        <v>450</v>
      </c>
      <c r="E289" s="181">
        <v>1</v>
      </c>
      <c r="F289" s="184"/>
      <c r="G289" s="185">
        <f>ROUND(E289*F289,2)</f>
        <v>0</v>
      </c>
      <c r="H289" s="186"/>
      <c r="I289" s="200" t="s">
        <v>105</v>
      </c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  <c r="AC289" s="163"/>
      <c r="AD289" s="163"/>
      <c r="AE289" s="163" t="s">
        <v>106</v>
      </c>
      <c r="AF289" s="163"/>
      <c r="AG289" s="163"/>
      <c r="AH289" s="163"/>
      <c r="AI289" s="163"/>
      <c r="AJ289" s="163"/>
      <c r="AK289" s="163"/>
      <c r="AL289" s="163"/>
      <c r="AM289" s="163">
        <v>21</v>
      </c>
      <c r="AN289" s="163"/>
      <c r="AO289" s="163"/>
      <c r="AP289" s="163"/>
      <c r="AQ289" s="163"/>
      <c r="AR289" s="163"/>
      <c r="AS289" s="163"/>
      <c r="AT289" s="163"/>
      <c r="AU289" s="163"/>
      <c r="AV289" s="163"/>
      <c r="AW289" s="163"/>
      <c r="AX289" s="163"/>
      <c r="AY289" s="163"/>
      <c r="AZ289" s="163"/>
      <c r="BA289" s="163"/>
      <c r="BB289" s="163"/>
      <c r="BC289" s="163"/>
      <c r="BD289" s="163"/>
      <c r="BE289" s="163"/>
      <c r="BF289" s="163"/>
      <c r="BG289" s="163"/>
      <c r="BH289" s="163"/>
    </row>
    <row r="290" spans="1:60" outlineLevel="1">
      <c r="A290" s="197">
        <v>136</v>
      </c>
      <c r="B290" s="176" t="s">
        <v>463</v>
      </c>
      <c r="C290" s="189" t="s">
        <v>464</v>
      </c>
      <c r="D290" s="179" t="s">
        <v>104</v>
      </c>
      <c r="E290" s="181">
        <v>1</v>
      </c>
      <c r="F290" s="184"/>
      <c r="G290" s="185">
        <f>ROUND(E290*F290,2)</f>
        <v>0</v>
      </c>
      <c r="H290" s="186"/>
      <c r="I290" s="200" t="s">
        <v>105</v>
      </c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  <c r="AC290" s="163"/>
      <c r="AD290" s="163"/>
      <c r="AE290" s="163" t="s">
        <v>106</v>
      </c>
      <c r="AF290" s="163"/>
      <c r="AG290" s="163"/>
      <c r="AH290" s="163"/>
      <c r="AI290" s="163"/>
      <c r="AJ290" s="163"/>
      <c r="AK290" s="163"/>
      <c r="AL290" s="163"/>
      <c r="AM290" s="163">
        <v>21</v>
      </c>
      <c r="AN290" s="163"/>
      <c r="AO290" s="163"/>
      <c r="AP290" s="163"/>
      <c r="AQ290" s="163"/>
      <c r="AR290" s="163"/>
      <c r="AS290" s="163"/>
      <c r="AT290" s="163"/>
      <c r="AU290" s="163"/>
      <c r="AV290" s="163"/>
      <c r="AW290" s="163"/>
      <c r="AX290" s="163"/>
      <c r="AY290" s="163"/>
      <c r="AZ290" s="163"/>
      <c r="BA290" s="163"/>
      <c r="BB290" s="163"/>
      <c r="BC290" s="163"/>
      <c r="BD290" s="163"/>
      <c r="BE290" s="163"/>
      <c r="BF290" s="163"/>
      <c r="BG290" s="163"/>
      <c r="BH290" s="163"/>
    </row>
    <row r="291" spans="1:60" outlineLevel="1">
      <c r="A291" s="197">
        <v>137</v>
      </c>
      <c r="B291" s="176" t="s">
        <v>465</v>
      </c>
      <c r="C291" s="189" t="s">
        <v>466</v>
      </c>
      <c r="D291" s="179" t="s">
        <v>104</v>
      </c>
      <c r="E291" s="181">
        <v>1</v>
      </c>
      <c r="F291" s="184"/>
      <c r="G291" s="185">
        <f>ROUND(E291*F291,2)</f>
        <v>0</v>
      </c>
      <c r="H291" s="186"/>
      <c r="I291" s="200" t="s">
        <v>105</v>
      </c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  <c r="AC291" s="163"/>
      <c r="AD291" s="163"/>
      <c r="AE291" s="163" t="s">
        <v>106</v>
      </c>
      <c r="AF291" s="163"/>
      <c r="AG291" s="163"/>
      <c r="AH291" s="163"/>
      <c r="AI291" s="163"/>
      <c r="AJ291" s="163"/>
      <c r="AK291" s="163"/>
      <c r="AL291" s="163"/>
      <c r="AM291" s="163">
        <v>21</v>
      </c>
      <c r="AN291" s="163"/>
      <c r="AO291" s="163"/>
      <c r="AP291" s="163"/>
      <c r="AQ291" s="163"/>
      <c r="AR291" s="163"/>
      <c r="AS291" s="163"/>
      <c r="AT291" s="163"/>
      <c r="AU291" s="163"/>
      <c r="AV291" s="163"/>
      <c r="AW291" s="163"/>
      <c r="AX291" s="163"/>
      <c r="AY291" s="163"/>
      <c r="AZ291" s="163"/>
      <c r="BA291" s="163"/>
      <c r="BB291" s="163"/>
      <c r="BC291" s="163"/>
      <c r="BD291" s="163"/>
      <c r="BE291" s="163"/>
      <c r="BF291" s="163"/>
      <c r="BG291" s="163"/>
      <c r="BH291" s="163"/>
    </row>
    <row r="292" spans="1:60" ht="13.5" outlineLevel="1" thickBot="1">
      <c r="A292" s="206">
        <v>138</v>
      </c>
      <c r="B292" s="207" t="s">
        <v>467</v>
      </c>
      <c r="C292" s="208" t="s">
        <v>468</v>
      </c>
      <c r="D292" s="209" t="s">
        <v>104</v>
      </c>
      <c r="E292" s="210">
        <v>1</v>
      </c>
      <c r="F292" s="211"/>
      <c r="G292" s="212">
        <f>ROUND(E292*F292,2)</f>
        <v>0</v>
      </c>
      <c r="H292" s="213"/>
      <c r="I292" s="214" t="s">
        <v>105</v>
      </c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  <c r="AC292" s="163"/>
      <c r="AD292" s="163"/>
      <c r="AE292" s="163" t="s">
        <v>106</v>
      </c>
      <c r="AF292" s="163"/>
      <c r="AG292" s="163"/>
      <c r="AH292" s="163"/>
      <c r="AI292" s="163"/>
      <c r="AJ292" s="163"/>
      <c r="AK292" s="163"/>
      <c r="AL292" s="163"/>
      <c r="AM292" s="163">
        <v>21</v>
      </c>
      <c r="AN292" s="163"/>
      <c r="AO292" s="163"/>
      <c r="AP292" s="163"/>
      <c r="AQ292" s="163"/>
      <c r="AR292" s="163"/>
      <c r="AS292" s="163"/>
      <c r="AT292" s="163"/>
      <c r="AU292" s="163"/>
      <c r="AV292" s="163"/>
      <c r="AW292" s="163"/>
      <c r="AX292" s="163"/>
      <c r="AY292" s="163"/>
      <c r="AZ292" s="163"/>
      <c r="BA292" s="163"/>
      <c r="BB292" s="163"/>
      <c r="BC292" s="163"/>
      <c r="BD292" s="163"/>
      <c r="BE292" s="163"/>
      <c r="BF292" s="163"/>
      <c r="BG292" s="163"/>
      <c r="BH292" s="163"/>
    </row>
    <row r="293" spans="1:60" hidden="1">
      <c r="A293" s="54"/>
      <c r="B293" s="61" t="s">
        <v>470</v>
      </c>
      <c r="C293" s="190" t="s">
        <v>470</v>
      </c>
      <c r="D293" s="166"/>
      <c r="E293" s="164"/>
      <c r="F293" s="164"/>
      <c r="G293" s="164"/>
      <c r="H293" s="164"/>
      <c r="I293" s="165"/>
    </row>
    <row r="294" spans="1:60" hidden="1">
      <c r="A294" s="191"/>
      <c r="B294" s="192" t="s">
        <v>469</v>
      </c>
      <c r="C294" s="193"/>
      <c r="D294" s="194"/>
      <c r="E294" s="191"/>
      <c r="F294" s="191"/>
      <c r="G294" s="195">
        <f>F8+F10+F30+F46+F85+F205+F280</f>
        <v>0</v>
      </c>
      <c r="H294" s="46"/>
      <c r="I294" s="46"/>
      <c r="AN294">
        <v>15</v>
      </c>
      <c r="AO294">
        <v>21</v>
      </c>
    </row>
    <row r="295" spans="1:60">
      <c r="A295" s="46"/>
      <c r="B295" s="187"/>
      <c r="C295" s="187"/>
      <c r="D295" s="142"/>
      <c r="E295" s="46"/>
      <c r="F295" s="46"/>
      <c r="G295" s="46"/>
      <c r="H295" s="46"/>
      <c r="I295" s="46"/>
      <c r="AN295">
        <f>SUMIF(AM8:AM294,AN294,G8:G294)</f>
        <v>0</v>
      </c>
      <c r="AO295">
        <f>SUMIF(AM8:AM294,AO294,G8:G294)</f>
        <v>0</v>
      </c>
    </row>
    <row r="296" spans="1:60">
      <c r="D296" s="141"/>
    </row>
    <row r="297" spans="1:60">
      <c r="D297" s="141"/>
    </row>
    <row r="298" spans="1:60">
      <c r="D298" s="141"/>
    </row>
    <row r="299" spans="1:60">
      <c r="D299" s="141"/>
    </row>
    <row r="300" spans="1:60">
      <c r="D300" s="141"/>
    </row>
    <row r="301" spans="1:60">
      <c r="D301" s="141"/>
    </row>
    <row r="302" spans="1:60">
      <c r="D302" s="141"/>
    </row>
    <row r="303" spans="1:60">
      <c r="D303" s="141"/>
    </row>
    <row r="304" spans="1:60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mergeCells count="149">
    <mergeCell ref="A1:G1"/>
    <mergeCell ref="C7:G7"/>
    <mergeCell ref="F8:G8"/>
    <mergeCell ref="F10:G10"/>
    <mergeCell ref="B11:G11"/>
    <mergeCell ref="B12:G12"/>
    <mergeCell ref="B31:G31"/>
    <mergeCell ref="C33:G33"/>
    <mergeCell ref="C35:G35"/>
    <mergeCell ref="C37:G37"/>
    <mergeCell ref="C39:G39"/>
    <mergeCell ref="B40:G40"/>
    <mergeCell ref="B13:G13"/>
    <mergeCell ref="C15:G15"/>
    <mergeCell ref="B25:G25"/>
    <mergeCell ref="B26:G26"/>
    <mergeCell ref="B28:G28"/>
    <mergeCell ref="F30:G30"/>
    <mergeCell ref="C55:G55"/>
    <mergeCell ref="C57:G57"/>
    <mergeCell ref="C59:G59"/>
    <mergeCell ref="C61:G61"/>
    <mergeCell ref="B62:G62"/>
    <mergeCell ref="B63:G63"/>
    <mergeCell ref="B42:G42"/>
    <mergeCell ref="F46:G46"/>
    <mergeCell ref="B47:G47"/>
    <mergeCell ref="B48:G48"/>
    <mergeCell ref="B51:G51"/>
    <mergeCell ref="B53:G53"/>
    <mergeCell ref="B80:G80"/>
    <mergeCell ref="B81:G81"/>
    <mergeCell ref="B83:G83"/>
    <mergeCell ref="F85:G85"/>
    <mergeCell ref="B86:G86"/>
    <mergeCell ref="B88:G88"/>
    <mergeCell ref="B66:G66"/>
    <mergeCell ref="B68:G68"/>
    <mergeCell ref="B69:G69"/>
    <mergeCell ref="B70:G70"/>
    <mergeCell ref="B72:G72"/>
    <mergeCell ref="B75:G75"/>
    <mergeCell ref="C99:G99"/>
    <mergeCell ref="C100:G100"/>
    <mergeCell ref="C102:G102"/>
    <mergeCell ref="C103:G103"/>
    <mergeCell ref="C105:G105"/>
    <mergeCell ref="C106:G106"/>
    <mergeCell ref="C90:G90"/>
    <mergeCell ref="C91:G91"/>
    <mergeCell ref="C93:G93"/>
    <mergeCell ref="C94:G94"/>
    <mergeCell ref="C96:G96"/>
    <mergeCell ref="C97:G97"/>
    <mergeCell ref="C117:G117"/>
    <mergeCell ref="C118:G118"/>
    <mergeCell ref="B119:G119"/>
    <mergeCell ref="B120:G120"/>
    <mergeCell ref="C122:G122"/>
    <mergeCell ref="B123:G123"/>
    <mergeCell ref="C108:G108"/>
    <mergeCell ref="C109:G109"/>
    <mergeCell ref="C111:G111"/>
    <mergeCell ref="C112:G112"/>
    <mergeCell ref="C114:G114"/>
    <mergeCell ref="C115:G115"/>
    <mergeCell ref="B132:G132"/>
    <mergeCell ref="C134:G134"/>
    <mergeCell ref="B135:G135"/>
    <mergeCell ref="B136:G136"/>
    <mergeCell ref="C138:G138"/>
    <mergeCell ref="B139:G139"/>
    <mergeCell ref="B124:G124"/>
    <mergeCell ref="C126:G126"/>
    <mergeCell ref="B127:G127"/>
    <mergeCell ref="B128:G128"/>
    <mergeCell ref="C130:G130"/>
    <mergeCell ref="B131:G131"/>
    <mergeCell ref="B149:G149"/>
    <mergeCell ref="B150:G150"/>
    <mergeCell ref="B152:G152"/>
    <mergeCell ref="B153:G153"/>
    <mergeCell ref="B155:G155"/>
    <mergeCell ref="B162:G162"/>
    <mergeCell ref="B140:G140"/>
    <mergeCell ref="C142:G142"/>
    <mergeCell ref="B143:G143"/>
    <mergeCell ref="B144:G144"/>
    <mergeCell ref="C146:G146"/>
    <mergeCell ref="B147:G147"/>
    <mergeCell ref="B173:G173"/>
    <mergeCell ref="C175:G175"/>
    <mergeCell ref="B176:G176"/>
    <mergeCell ref="C178:G178"/>
    <mergeCell ref="B179:G179"/>
    <mergeCell ref="B181:G181"/>
    <mergeCell ref="B164:G164"/>
    <mergeCell ref="B165:G165"/>
    <mergeCell ref="B167:G167"/>
    <mergeCell ref="B168:G168"/>
    <mergeCell ref="B170:G170"/>
    <mergeCell ref="B171:G171"/>
    <mergeCell ref="B208:G208"/>
    <mergeCell ref="B210:G210"/>
    <mergeCell ref="B212:G212"/>
    <mergeCell ref="B214:G214"/>
    <mergeCell ref="B216:G216"/>
    <mergeCell ref="C218:G218"/>
    <mergeCell ref="B182:G182"/>
    <mergeCell ref="B200:G200"/>
    <mergeCell ref="B201:G201"/>
    <mergeCell ref="B203:G203"/>
    <mergeCell ref="F205:G205"/>
    <mergeCell ref="B206:G206"/>
    <mergeCell ref="C228:G228"/>
    <mergeCell ref="B229:G229"/>
    <mergeCell ref="B231:G231"/>
    <mergeCell ref="B232:G232"/>
    <mergeCell ref="B234:G234"/>
    <mergeCell ref="B235:G235"/>
    <mergeCell ref="B219:G219"/>
    <mergeCell ref="B220:G220"/>
    <mergeCell ref="C222:G222"/>
    <mergeCell ref="B223:G223"/>
    <mergeCell ref="B225:G225"/>
    <mergeCell ref="B226:G226"/>
    <mergeCell ref="B247:G247"/>
    <mergeCell ref="B249:G249"/>
    <mergeCell ref="B251:G251"/>
    <mergeCell ref="B253:G253"/>
    <mergeCell ref="B255:G255"/>
    <mergeCell ref="B257:G257"/>
    <mergeCell ref="B237:G237"/>
    <mergeCell ref="B239:G239"/>
    <mergeCell ref="B240:G240"/>
    <mergeCell ref="B242:G242"/>
    <mergeCell ref="B243:G243"/>
    <mergeCell ref="B245:G245"/>
    <mergeCell ref="F280:G280"/>
    <mergeCell ref="B281:G281"/>
    <mergeCell ref="C283:G283"/>
    <mergeCell ref="C285:G285"/>
    <mergeCell ref="C287:G287"/>
    <mergeCell ref="B260:G260"/>
    <mergeCell ref="B262:G262"/>
    <mergeCell ref="B274:G274"/>
    <mergeCell ref="B275:G275"/>
    <mergeCell ref="B277:G277"/>
    <mergeCell ref="B278:G278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64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274" t="s">
        <v>95</v>
      </c>
      <c r="B1" s="274"/>
      <c r="C1" s="275"/>
      <c r="D1" s="274"/>
      <c r="E1" s="274"/>
      <c r="F1" s="274"/>
      <c r="G1" s="274"/>
      <c r="AC1" t="s">
        <v>98</v>
      </c>
    </row>
    <row r="2" spans="1:60" ht="13.5" thickTop="1">
      <c r="A2" s="147" t="s">
        <v>30</v>
      </c>
      <c r="B2" s="151" t="s">
        <v>41</v>
      </c>
      <c r="C2" s="169" t="s">
        <v>42</v>
      </c>
      <c r="D2" s="149"/>
      <c r="E2" s="148"/>
      <c r="F2" s="148"/>
      <c r="G2" s="150"/>
    </row>
    <row r="3" spans="1:60">
      <c r="A3" s="145" t="s">
        <v>31</v>
      </c>
      <c r="B3" s="152" t="s">
        <v>44</v>
      </c>
      <c r="C3" s="170" t="s">
        <v>45</v>
      </c>
      <c r="D3" s="144"/>
      <c r="E3" s="143"/>
      <c r="F3" s="143"/>
      <c r="G3" s="146"/>
      <c r="AC3" s="8" t="s">
        <v>86</v>
      </c>
    </row>
    <row r="4" spans="1:60" ht="13.5" thickBot="1">
      <c r="A4" s="153" t="s">
        <v>32</v>
      </c>
      <c r="B4" s="154" t="s">
        <v>92</v>
      </c>
      <c r="C4" s="171" t="s">
        <v>93</v>
      </c>
      <c r="D4" s="155"/>
      <c r="E4" s="156"/>
      <c r="F4" s="156"/>
      <c r="G4" s="157"/>
    </row>
    <row r="5" spans="1:60" ht="14.25" thickTop="1" thickBot="1">
      <c r="C5" s="172"/>
      <c r="D5" s="141"/>
    </row>
    <row r="6" spans="1:60" ht="27" thickTop="1" thickBot="1">
      <c r="A6" s="158" t="s">
        <v>33</v>
      </c>
      <c r="B6" s="161" t="s">
        <v>34</v>
      </c>
      <c r="C6" s="173" t="s">
        <v>35</v>
      </c>
      <c r="D6" s="160" t="s">
        <v>36</v>
      </c>
      <c r="E6" s="159" t="s">
        <v>37</v>
      </c>
      <c r="F6" s="162" t="s">
        <v>38</v>
      </c>
      <c r="G6" s="158" t="s">
        <v>39</v>
      </c>
      <c r="H6" s="201" t="s">
        <v>96</v>
      </c>
      <c r="I6" s="174" t="s">
        <v>97</v>
      </c>
      <c r="J6" s="54"/>
    </row>
    <row r="7" spans="1:60">
      <c r="A7" s="202"/>
      <c r="B7" s="203" t="s">
        <v>99</v>
      </c>
      <c r="C7" s="276" t="s">
        <v>100</v>
      </c>
      <c r="D7" s="277"/>
      <c r="E7" s="278"/>
      <c r="F7" s="279"/>
      <c r="G7" s="279"/>
      <c r="H7" s="204"/>
      <c r="I7" s="205"/>
    </row>
    <row r="8" spans="1:60">
      <c r="A8" s="196" t="s">
        <v>101</v>
      </c>
      <c r="B8" s="175" t="s">
        <v>53</v>
      </c>
      <c r="C8" s="188" t="s">
        <v>54</v>
      </c>
      <c r="D8" s="178"/>
      <c r="E8" s="180"/>
      <c r="F8" s="280">
        <f>SUM(G9:G10)</f>
        <v>0</v>
      </c>
      <c r="G8" s="281"/>
      <c r="H8" s="183"/>
      <c r="I8" s="199"/>
      <c r="AE8" t="s">
        <v>102</v>
      </c>
    </row>
    <row r="9" spans="1:60" outlineLevel="1">
      <c r="A9" s="197">
        <v>1</v>
      </c>
      <c r="B9" s="176" t="s">
        <v>474</v>
      </c>
      <c r="C9" s="189" t="s">
        <v>475</v>
      </c>
      <c r="D9" s="179" t="s">
        <v>104</v>
      </c>
      <c r="E9" s="181">
        <v>1</v>
      </c>
      <c r="F9" s="184"/>
      <c r="G9" s="185">
        <f>ROUND(E9*F9,2)</f>
        <v>0</v>
      </c>
      <c r="H9" s="186"/>
      <c r="I9" s="200" t="s">
        <v>105</v>
      </c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106</v>
      </c>
      <c r="AF9" s="163"/>
      <c r="AG9" s="163"/>
      <c r="AH9" s="163"/>
      <c r="AI9" s="163"/>
      <c r="AJ9" s="163"/>
      <c r="AK9" s="163"/>
      <c r="AL9" s="163"/>
      <c r="AM9" s="163">
        <v>21</v>
      </c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>
      <c r="A10" s="197">
        <v>2</v>
      </c>
      <c r="B10" s="176" t="s">
        <v>476</v>
      </c>
      <c r="C10" s="189" t="s">
        <v>477</v>
      </c>
      <c r="D10" s="179" t="s">
        <v>104</v>
      </c>
      <c r="E10" s="181">
        <v>1</v>
      </c>
      <c r="F10" s="184"/>
      <c r="G10" s="185">
        <f>ROUND(E10*F10,2)</f>
        <v>0</v>
      </c>
      <c r="H10" s="186"/>
      <c r="I10" s="200" t="s">
        <v>105</v>
      </c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106</v>
      </c>
      <c r="AF10" s="163"/>
      <c r="AG10" s="163"/>
      <c r="AH10" s="163"/>
      <c r="AI10" s="163"/>
      <c r="AJ10" s="163"/>
      <c r="AK10" s="163"/>
      <c r="AL10" s="163"/>
      <c r="AM10" s="163">
        <v>21</v>
      </c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>
      <c r="A11" s="196" t="s">
        <v>101</v>
      </c>
      <c r="B11" s="175" t="s">
        <v>55</v>
      </c>
      <c r="C11" s="188" t="s">
        <v>56</v>
      </c>
      <c r="D11" s="178"/>
      <c r="E11" s="180"/>
      <c r="F11" s="255">
        <f>SUM(G12:G20)</f>
        <v>0</v>
      </c>
      <c r="G11" s="256"/>
      <c r="H11" s="183"/>
      <c r="I11" s="199"/>
      <c r="AE11" t="s">
        <v>102</v>
      </c>
    </row>
    <row r="12" spans="1:60" outlineLevel="1">
      <c r="A12" s="198"/>
      <c r="B12" s="257" t="s">
        <v>478</v>
      </c>
      <c r="C12" s="258"/>
      <c r="D12" s="259"/>
      <c r="E12" s="260"/>
      <c r="F12" s="261"/>
      <c r="G12" s="262"/>
      <c r="H12" s="186"/>
      <c r="I12" s="200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>
        <v>0</v>
      </c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ht="22.5" outlineLevel="1">
      <c r="A13" s="198"/>
      <c r="B13" s="268" t="s">
        <v>479</v>
      </c>
      <c r="C13" s="269"/>
      <c r="D13" s="270"/>
      <c r="E13" s="271"/>
      <c r="F13" s="272"/>
      <c r="G13" s="273"/>
      <c r="H13" s="186"/>
      <c r="I13" s="200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109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8" t="str">
        <f>B13</f>
        <v>jednoduché nebo příčky zděné do svislé dřevěné, cihelné, betonové nebo ocelové konstrukce na jakoukoliv maltu vápenocementovou (MVC) nebo cementovou (MC),</v>
      </c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>
      <c r="A14" s="198"/>
      <c r="B14" s="268" t="s">
        <v>480</v>
      </c>
      <c r="C14" s="269"/>
      <c r="D14" s="270"/>
      <c r="E14" s="271"/>
      <c r="F14" s="272"/>
      <c r="G14" s="273"/>
      <c r="H14" s="186"/>
      <c r="I14" s="200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>
        <v>1</v>
      </c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>
      <c r="A15" s="197">
        <v>3</v>
      </c>
      <c r="B15" s="176" t="s">
        <v>481</v>
      </c>
      <c r="C15" s="189" t="s">
        <v>482</v>
      </c>
      <c r="D15" s="179" t="s">
        <v>113</v>
      </c>
      <c r="E15" s="181">
        <v>40</v>
      </c>
      <c r="F15" s="184"/>
      <c r="G15" s="185">
        <f>ROUND(E15*F15,2)</f>
        <v>0</v>
      </c>
      <c r="H15" s="186" t="s">
        <v>483</v>
      </c>
      <c r="I15" s="200" t="s">
        <v>115</v>
      </c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116</v>
      </c>
      <c r="AF15" s="163"/>
      <c r="AG15" s="163"/>
      <c r="AH15" s="163"/>
      <c r="AI15" s="163"/>
      <c r="AJ15" s="163"/>
      <c r="AK15" s="163"/>
      <c r="AL15" s="163"/>
      <c r="AM15" s="163">
        <v>21</v>
      </c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>
      <c r="A16" s="198"/>
      <c r="B16" s="177"/>
      <c r="C16" s="263" t="s">
        <v>484</v>
      </c>
      <c r="D16" s="264"/>
      <c r="E16" s="265"/>
      <c r="F16" s="266"/>
      <c r="G16" s="267"/>
      <c r="H16" s="186"/>
      <c r="I16" s="200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8" t="str">
        <f>C16</f>
        <v>Včetně pomocného lešení výšky do 1900 mm a pro zatížení do 1,5 kPa.</v>
      </c>
      <c r="BB16" s="163"/>
      <c r="BC16" s="163"/>
      <c r="BD16" s="163"/>
      <c r="BE16" s="163"/>
      <c r="BF16" s="163"/>
      <c r="BG16" s="163"/>
      <c r="BH16" s="163"/>
    </row>
    <row r="17" spans="1:60" outlineLevel="1">
      <c r="A17" s="198"/>
      <c r="B17" s="268" t="s">
        <v>485</v>
      </c>
      <c r="C17" s="269"/>
      <c r="D17" s="270"/>
      <c r="E17" s="271"/>
      <c r="F17" s="272"/>
      <c r="G17" s="273"/>
      <c r="H17" s="186"/>
      <c r="I17" s="200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>
        <v>0</v>
      </c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>
      <c r="A18" s="198"/>
      <c r="B18" s="268" t="s">
        <v>486</v>
      </c>
      <c r="C18" s="269"/>
      <c r="D18" s="270"/>
      <c r="E18" s="271"/>
      <c r="F18" s="272"/>
      <c r="G18" s="273"/>
      <c r="H18" s="186"/>
      <c r="I18" s="200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109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>
      <c r="A19" s="198"/>
      <c r="B19" s="268" t="s">
        <v>487</v>
      </c>
      <c r="C19" s="269"/>
      <c r="D19" s="270"/>
      <c r="E19" s="271"/>
      <c r="F19" s="272"/>
      <c r="G19" s="273"/>
      <c r="H19" s="186"/>
      <c r="I19" s="200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>
        <v>1</v>
      </c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>
      <c r="A20" s="197">
        <v>4</v>
      </c>
      <c r="B20" s="176" t="s">
        <v>488</v>
      </c>
      <c r="C20" s="189" t="s">
        <v>489</v>
      </c>
      <c r="D20" s="179" t="s">
        <v>113</v>
      </c>
      <c r="E20" s="181">
        <v>12</v>
      </c>
      <c r="F20" s="184"/>
      <c r="G20" s="185">
        <f>ROUND(E20*F20,2)</f>
        <v>0</v>
      </c>
      <c r="H20" s="186" t="s">
        <v>483</v>
      </c>
      <c r="I20" s="200" t="s">
        <v>115</v>
      </c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116</v>
      </c>
      <c r="AF20" s="163"/>
      <c r="AG20" s="163"/>
      <c r="AH20" s="163"/>
      <c r="AI20" s="163"/>
      <c r="AJ20" s="163"/>
      <c r="AK20" s="163"/>
      <c r="AL20" s="163"/>
      <c r="AM20" s="163">
        <v>21</v>
      </c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>
      <c r="A21" s="196" t="s">
        <v>101</v>
      </c>
      <c r="B21" s="175" t="s">
        <v>57</v>
      </c>
      <c r="C21" s="188" t="s">
        <v>58</v>
      </c>
      <c r="D21" s="178"/>
      <c r="E21" s="180"/>
      <c r="F21" s="255">
        <f>SUM(G22:G28)</f>
        <v>0</v>
      </c>
      <c r="G21" s="256"/>
      <c r="H21" s="183"/>
      <c r="I21" s="199"/>
      <c r="AE21" t="s">
        <v>102</v>
      </c>
    </row>
    <row r="22" spans="1:60" outlineLevel="1">
      <c r="A22" s="198"/>
      <c r="B22" s="257" t="s">
        <v>490</v>
      </c>
      <c r="C22" s="258"/>
      <c r="D22" s="259"/>
      <c r="E22" s="260"/>
      <c r="F22" s="261"/>
      <c r="G22" s="262"/>
      <c r="H22" s="186"/>
      <c r="I22" s="200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>
        <v>0</v>
      </c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>
      <c r="A23" s="198"/>
      <c r="B23" s="268" t="s">
        <v>491</v>
      </c>
      <c r="C23" s="269"/>
      <c r="D23" s="270"/>
      <c r="E23" s="271"/>
      <c r="F23" s="272"/>
      <c r="G23" s="273"/>
      <c r="H23" s="186"/>
      <c r="I23" s="200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109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>
      <c r="A24" s="197">
        <v>5</v>
      </c>
      <c r="B24" s="176" t="s">
        <v>492</v>
      </c>
      <c r="C24" s="189" t="s">
        <v>493</v>
      </c>
      <c r="D24" s="179" t="s">
        <v>113</v>
      </c>
      <c r="E24" s="181">
        <v>172</v>
      </c>
      <c r="F24" s="184"/>
      <c r="G24" s="185">
        <f>ROUND(E24*F24,2)</f>
        <v>0</v>
      </c>
      <c r="H24" s="186" t="s">
        <v>494</v>
      </c>
      <c r="I24" s="200" t="s">
        <v>115</v>
      </c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116</v>
      </c>
      <c r="AF24" s="163"/>
      <c r="AG24" s="163"/>
      <c r="AH24" s="163"/>
      <c r="AI24" s="163"/>
      <c r="AJ24" s="163"/>
      <c r="AK24" s="163"/>
      <c r="AL24" s="163"/>
      <c r="AM24" s="163">
        <v>21</v>
      </c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>
      <c r="A25" s="197">
        <v>6</v>
      </c>
      <c r="B25" s="176" t="s">
        <v>495</v>
      </c>
      <c r="C25" s="189" t="s">
        <v>496</v>
      </c>
      <c r="D25" s="179" t="s">
        <v>113</v>
      </c>
      <c r="E25" s="181">
        <v>172</v>
      </c>
      <c r="F25" s="184"/>
      <c r="G25" s="185">
        <f>ROUND(E25*F25,2)</f>
        <v>0</v>
      </c>
      <c r="H25" s="186" t="s">
        <v>494</v>
      </c>
      <c r="I25" s="200" t="s">
        <v>115</v>
      </c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116</v>
      </c>
      <c r="AF25" s="163"/>
      <c r="AG25" s="163"/>
      <c r="AH25" s="163"/>
      <c r="AI25" s="163"/>
      <c r="AJ25" s="163"/>
      <c r="AK25" s="163"/>
      <c r="AL25" s="163"/>
      <c r="AM25" s="163">
        <v>21</v>
      </c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>
      <c r="A26" s="197">
        <v>7</v>
      </c>
      <c r="B26" s="176" t="s">
        <v>497</v>
      </c>
      <c r="C26" s="189" t="s">
        <v>498</v>
      </c>
      <c r="D26" s="179" t="s">
        <v>499</v>
      </c>
      <c r="E26" s="181">
        <v>792</v>
      </c>
      <c r="F26" s="184"/>
      <c r="G26" s="185">
        <f>ROUND(E26*F26,2)</f>
        <v>0</v>
      </c>
      <c r="H26" s="186"/>
      <c r="I26" s="200" t="s">
        <v>105</v>
      </c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106</v>
      </c>
      <c r="AF26" s="163"/>
      <c r="AG26" s="163"/>
      <c r="AH26" s="163"/>
      <c r="AI26" s="163"/>
      <c r="AJ26" s="163"/>
      <c r="AK26" s="163"/>
      <c r="AL26" s="163"/>
      <c r="AM26" s="163">
        <v>21</v>
      </c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>
      <c r="A27" s="197">
        <v>8</v>
      </c>
      <c r="B27" s="176" t="s">
        <v>500</v>
      </c>
      <c r="C27" s="189" t="s">
        <v>501</v>
      </c>
      <c r="D27" s="179" t="s">
        <v>120</v>
      </c>
      <c r="E27" s="181">
        <v>406</v>
      </c>
      <c r="F27" s="184"/>
      <c r="G27" s="185">
        <f>ROUND(E27*F27,2)</f>
        <v>0</v>
      </c>
      <c r="H27" s="186"/>
      <c r="I27" s="200" t="s">
        <v>105</v>
      </c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106</v>
      </c>
      <c r="AF27" s="163"/>
      <c r="AG27" s="163"/>
      <c r="AH27" s="163"/>
      <c r="AI27" s="163"/>
      <c r="AJ27" s="163"/>
      <c r="AK27" s="163"/>
      <c r="AL27" s="163"/>
      <c r="AM27" s="163">
        <v>21</v>
      </c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>
      <c r="A28" s="197">
        <v>9</v>
      </c>
      <c r="B28" s="176" t="s">
        <v>502</v>
      </c>
      <c r="C28" s="189" t="s">
        <v>503</v>
      </c>
      <c r="D28" s="179" t="s">
        <v>113</v>
      </c>
      <c r="E28" s="181">
        <v>210</v>
      </c>
      <c r="F28" s="184"/>
      <c r="G28" s="185">
        <f>ROUND(E28*F28,2)</f>
        <v>0</v>
      </c>
      <c r="H28" s="186"/>
      <c r="I28" s="200" t="s">
        <v>105</v>
      </c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106</v>
      </c>
      <c r="AF28" s="163"/>
      <c r="AG28" s="163"/>
      <c r="AH28" s="163"/>
      <c r="AI28" s="163"/>
      <c r="AJ28" s="163"/>
      <c r="AK28" s="163"/>
      <c r="AL28" s="163"/>
      <c r="AM28" s="163">
        <v>21</v>
      </c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>
      <c r="A29" s="196" t="s">
        <v>101</v>
      </c>
      <c r="B29" s="175" t="s">
        <v>59</v>
      </c>
      <c r="C29" s="188" t="s">
        <v>60</v>
      </c>
      <c r="D29" s="178"/>
      <c r="E29" s="180"/>
      <c r="F29" s="255">
        <f>SUM(G30:G36)</f>
        <v>0</v>
      </c>
      <c r="G29" s="256"/>
      <c r="H29" s="183"/>
      <c r="I29" s="199"/>
      <c r="AE29" t="s">
        <v>102</v>
      </c>
    </row>
    <row r="30" spans="1:60" outlineLevel="1">
      <c r="A30" s="198"/>
      <c r="B30" s="257" t="s">
        <v>504</v>
      </c>
      <c r="C30" s="258"/>
      <c r="D30" s="259"/>
      <c r="E30" s="260"/>
      <c r="F30" s="261"/>
      <c r="G30" s="262"/>
      <c r="H30" s="186"/>
      <c r="I30" s="200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>
        <v>0</v>
      </c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>
      <c r="A31" s="198"/>
      <c r="B31" s="268" t="s">
        <v>505</v>
      </c>
      <c r="C31" s="269"/>
      <c r="D31" s="270"/>
      <c r="E31" s="271"/>
      <c r="F31" s="272"/>
      <c r="G31" s="273"/>
      <c r="H31" s="186"/>
      <c r="I31" s="200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109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>
      <c r="A32" s="198"/>
      <c r="B32" s="268" t="s">
        <v>506</v>
      </c>
      <c r="C32" s="269"/>
      <c r="D32" s="270"/>
      <c r="E32" s="271"/>
      <c r="F32" s="272"/>
      <c r="G32" s="273"/>
      <c r="H32" s="186"/>
      <c r="I32" s="200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>
        <v>1</v>
      </c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>
      <c r="A33" s="197">
        <v>10</v>
      </c>
      <c r="B33" s="176" t="s">
        <v>507</v>
      </c>
      <c r="C33" s="189" t="s">
        <v>508</v>
      </c>
      <c r="D33" s="179" t="s">
        <v>509</v>
      </c>
      <c r="E33" s="181">
        <v>9</v>
      </c>
      <c r="F33" s="184"/>
      <c r="G33" s="185">
        <f>ROUND(E33*F33,2)</f>
        <v>0</v>
      </c>
      <c r="H33" s="186" t="s">
        <v>494</v>
      </c>
      <c r="I33" s="200" t="s">
        <v>115</v>
      </c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116</v>
      </c>
      <c r="AF33" s="163"/>
      <c r="AG33" s="163"/>
      <c r="AH33" s="163"/>
      <c r="AI33" s="163"/>
      <c r="AJ33" s="163"/>
      <c r="AK33" s="163"/>
      <c r="AL33" s="163"/>
      <c r="AM33" s="163">
        <v>21</v>
      </c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>
      <c r="A34" s="198"/>
      <c r="B34" s="268" t="s">
        <v>510</v>
      </c>
      <c r="C34" s="269"/>
      <c r="D34" s="270"/>
      <c r="E34" s="271"/>
      <c r="F34" s="272"/>
      <c r="G34" s="273"/>
      <c r="H34" s="186"/>
      <c r="I34" s="200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>
        <v>0</v>
      </c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>
      <c r="A35" s="198"/>
      <c r="B35" s="268" t="s">
        <v>511</v>
      </c>
      <c r="C35" s="269"/>
      <c r="D35" s="270"/>
      <c r="E35" s="271"/>
      <c r="F35" s="272"/>
      <c r="G35" s="273"/>
      <c r="H35" s="186"/>
      <c r="I35" s="200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109</v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>
      <c r="A36" s="197">
        <v>11</v>
      </c>
      <c r="B36" s="176" t="s">
        <v>512</v>
      </c>
      <c r="C36" s="189" t="s">
        <v>513</v>
      </c>
      <c r="D36" s="179" t="s">
        <v>113</v>
      </c>
      <c r="E36" s="181">
        <v>180</v>
      </c>
      <c r="F36" s="184"/>
      <c r="G36" s="185">
        <f>ROUND(E36*F36,2)</f>
        <v>0</v>
      </c>
      <c r="H36" s="186" t="s">
        <v>483</v>
      </c>
      <c r="I36" s="200" t="s">
        <v>115</v>
      </c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116</v>
      </c>
      <c r="AF36" s="163"/>
      <c r="AG36" s="163"/>
      <c r="AH36" s="163"/>
      <c r="AI36" s="163"/>
      <c r="AJ36" s="163"/>
      <c r="AK36" s="163"/>
      <c r="AL36" s="163"/>
      <c r="AM36" s="163">
        <v>21</v>
      </c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>
      <c r="A37" s="196" t="s">
        <v>101</v>
      </c>
      <c r="B37" s="175" t="s">
        <v>61</v>
      </c>
      <c r="C37" s="188" t="s">
        <v>62</v>
      </c>
      <c r="D37" s="178"/>
      <c r="E37" s="180"/>
      <c r="F37" s="255">
        <f>SUM(G38:G43)</f>
        <v>0</v>
      </c>
      <c r="G37" s="256"/>
      <c r="H37" s="183"/>
      <c r="I37" s="199"/>
      <c r="AE37" t="s">
        <v>102</v>
      </c>
    </row>
    <row r="38" spans="1:60" outlineLevel="1">
      <c r="A38" s="198"/>
      <c r="B38" s="257" t="s">
        <v>514</v>
      </c>
      <c r="C38" s="258"/>
      <c r="D38" s="259"/>
      <c r="E38" s="260"/>
      <c r="F38" s="261"/>
      <c r="G38" s="262"/>
      <c r="H38" s="186"/>
      <c r="I38" s="200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>
        <v>0</v>
      </c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ht="22.5" outlineLevel="1">
      <c r="A39" s="198"/>
      <c r="B39" s="268" t="s">
        <v>515</v>
      </c>
      <c r="C39" s="269"/>
      <c r="D39" s="270"/>
      <c r="E39" s="271"/>
      <c r="F39" s="272"/>
      <c r="G39" s="273"/>
      <c r="H39" s="186"/>
      <c r="I39" s="200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109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8" t="str">
        <f>B39</f>
        <v>nebo vybourání otvorů průřezové plochy přes 4 m2 ve zdivu nadzákladovém, včetně pomocného lešení o výšce podlahy do 1900 mm a pro zatížení do 1,5 kPa  (150 kg/m2)</v>
      </c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>
      <c r="A40" s="197">
        <v>12</v>
      </c>
      <c r="B40" s="176" t="s">
        <v>516</v>
      </c>
      <c r="C40" s="189" t="s">
        <v>517</v>
      </c>
      <c r="D40" s="179" t="s">
        <v>509</v>
      </c>
      <c r="E40" s="181">
        <v>12</v>
      </c>
      <c r="F40" s="184"/>
      <c r="G40" s="185">
        <f>ROUND(E40*F40,2)</f>
        <v>0</v>
      </c>
      <c r="H40" s="186" t="s">
        <v>518</v>
      </c>
      <c r="I40" s="200" t="s">
        <v>115</v>
      </c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116</v>
      </c>
      <c r="AF40" s="163"/>
      <c r="AG40" s="163"/>
      <c r="AH40" s="163"/>
      <c r="AI40" s="163"/>
      <c r="AJ40" s="163"/>
      <c r="AK40" s="163"/>
      <c r="AL40" s="163"/>
      <c r="AM40" s="163">
        <v>21</v>
      </c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>
      <c r="A41" s="198"/>
      <c r="B41" s="268" t="s">
        <v>519</v>
      </c>
      <c r="C41" s="269"/>
      <c r="D41" s="270"/>
      <c r="E41" s="271"/>
      <c r="F41" s="272"/>
      <c r="G41" s="273"/>
      <c r="H41" s="186"/>
      <c r="I41" s="200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>
        <v>0</v>
      </c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>
      <c r="A42" s="197">
        <v>13</v>
      </c>
      <c r="B42" s="176" t="s">
        <v>520</v>
      </c>
      <c r="C42" s="189" t="s">
        <v>521</v>
      </c>
      <c r="D42" s="179" t="s">
        <v>509</v>
      </c>
      <c r="E42" s="181">
        <v>10.8</v>
      </c>
      <c r="F42" s="184"/>
      <c r="G42" s="185">
        <f>ROUND(E42*F42,2)</f>
        <v>0</v>
      </c>
      <c r="H42" s="186" t="s">
        <v>518</v>
      </c>
      <c r="I42" s="200" t="s">
        <v>115</v>
      </c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116</v>
      </c>
      <c r="AF42" s="163"/>
      <c r="AG42" s="163"/>
      <c r="AH42" s="163"/>
      <c r="AI42" s="163"/>
      <c r="AJ42" s="163"/>
      <c r="AK42" s="163"/>
      <c r="AL42" s="163"/>
      <c r="AM42" s="163">
        <v>21</v>
      </c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>
      <c r="A43" s="197">
        <v>14</v>
      </c>
      <c r="B43" s="176" t="s">
        <v>522</v>
      </c>
      <c r="C43" s="189" t="s">
        <v>523</v>
      </c>
      <c r="D43" s="179" t="s">
        <v>113</v>
      </c>
      <c r="E43" s="181">
        <v>180</v>
      </c>
      <c r="F43" s="184"/>
      <c r="G43" s="185">
        <f>ROUND(E43*F43,2)</f>
        <v>0</v>
      </c>
      <c r="H43" s="186"/>
      <c r="I43" s="200" t="s">
        <v>105</v>
      </c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106</v>
      </c>
      <c r="AF43" s="163"/>
      <c r="AG43" s="163"/>
      <c r="AH43" s="163"/>
      <c r="AI43" s="163"/>
      <c r="AJ43" s="163"/>
      <c r="AK43" s="163"/>
      <c r="AL43" s="163"/>
      <c r="AM43" s="163">
        <v>21</v>
      </c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>
      <c r="A44" s="196" t="s">
        <v>101</v>
      </c>
      <c r="B44" s="175" t="s">
        <v>63</v>
      </c>
      <c r="C44" s="188" t="s">
        <v>64</v>
      </c>
      <c r="D44" s="178"/>
      <c r="E44" s="180"/>
      <c r="F44" s="255">
        <f>SUM(G45:G67)</f>
        <v>0</v>
      </c>
      <c r="G44" s="256"/>
      <c r="H44" s="183"/>
      <c r="I44" s="199"/>
      <c r="AE44" t="s">
        <v>102</v>
      </c>
    </row>
    <row r="45" spans="1:60" outlineLevel="1">
      <c r="A45" s="198"/>
      <c r="B45" s="257" t="s">
        <v>524</v>
      </c>
      <c r="C45" s="258"/>
      <c r="D45" s="259"/>
      <c r="E45" s="260"/>
      <c r="F45" s="261"/>
      <c r="G45" s="262"/>
      <c r="H45" s="186"/>
      <c r="I45" s="200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>
        <v>0</v>
      </c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>
      <c r="A46" s="198"/>
      <c r="B46" s="268" t="s">
        <v>525</v>
      </c>
      <c r="C46" s="269"/>
      <c r="D46" s="270"/>
      <c r="E46" s="271"/>
      <c r="F46" s="272"/>
      <c r="G46" s="273"/>
      <c r="H46" s="186"/>
      <c r="I46" s="200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>
        <v>1</v>
      </c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ht="22.5" outlineLevel="1">
      <c r="A47" s="197">
        <v>15</v>
      </c>
      <c r="B47" s="176" t="s">
        <v>526</v>
      </c>
      <c r="C47" s="189" t="s">
        <v>527</v>
      </c>
      <c r="D47" s="179" t="s">
        <v>159</v>
      </c>
      <c r="E47" s="181">
        <v>28</v>
      </c>
      <c r="F47" s="184"/>
      <c r="G47" s="185">
        <f>ROUND(E47*F47,2)</f>
        <v>0</v>
      </c>
      <c r="H47" s="186" t="s">
        <v>518</v>
      </c>
      <c r="I47" s="200" t="s">
        <v>115</v>
      </c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116</v>
      </c>
      <c r="AF47" s="163"/>
      <c r="AG47" s="163"/>
      <c r="AH47" s="163"/>
      <c r="AI47" s="163"/>
      <c r="AJ47" s="163"/>
      <c r="AK47" s="163"/>
      <c r="AL47" s="163"/>
      <c r="AM47" s="163">
        <v>21</v>
      </c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>
      <c r="A48" s="198"/>
      <c r="B48" s="177"/>
      <c r="C48" s="263" t="s">
        <v>528</v>
      </c>
      <c r="D48" s="264"/>
      <c r="E48" s="265"/>
      <c r="F48" s="266"/>
      <c r="G48" s="267"/>
      <c r="H48" s="186"/>
      <c r="I48" s="200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8" t="str">
        <f>C48</f>
        <v>Včetně pomocného lešení o výšce podlahy do 1900 mm a pro zatížení do 1,5 kPa  (150 kg/m2).</v>
      </c>
      <c r="BB48" s="163"/>
      <c r="BC48" s="163"/>
      <c r="BD48" s="163"/>
      <c r="BE48" s="163"/>
      <c r="BF48" s="163"/>
      <c r="BG48" s="163"/>
      <c r="BH48" s="163"/>
    </row>
    <row r="49" spans="1:60" outlineLevel="1">
      <c r="A49" s="198"/>
      <c r="B49" s="268" t="s">
        <v>529</v>
      </c>
      <c r="C49" s="269"/>
      <c r="D49" s="270"/>
      <c r="E49" s="271"/>
      <c r="F49" s="272"/>
      <c r="G49" s="273"/>
      <c r="H49" s="186"/>
      <c r="I49" s="200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>
        <v>0</v>
      </c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>
      <c r="A50" s="198"/>
      <c r="B50" s="268" t="s">
        <v>530</v>
      </c>
      <c r="C50" s="269"/>
      <c r="D50" s="270"/>
      <c r="E50" s="271"/>
      <c r="F50" s="272"/>
      <c r="G50" s="273"/>
      <c r="H50" s="186"/>
      <c r="I50" s="200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>
        <v>1</v>
      </c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>
      <c r="A51" s="197">
        <v>16</v>
      </c>
      <c r="B51" s="176" t="s">
        <v>531</v>
      </c>
      <c r="C51" s="189" t="s">
        <v>532</v>
      </c>
      <c r="D51" s="179" t="s">
        <v>120</v>
      </c>
      <c r="E51" s="181">
        <v>465</v>
      </c>
      <c r="F51" s="184"/>
      <c r="G51" s="185">
        <f>ROUND(E51*F51,2)</f>
        <v>0</v>
      </c>
      <c r="H51" s="186" t="s">
        <v>518</v>
      </c>
      <c r="I51" s="200" t="s">
        <v>115</v>
      </c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116</v>
      </c>
      <c r="AF51" s="163"/>
      <c r="AG51" s="163"/>
      <c r="AH51" s="163"/>
      <c r="AI51" s="163"/>
      <c r="AJ51" s="163"/>
      <c r="AK51" s="163"/>
      <c r="AL51" s="163"/>
      <c r="AM51" s="163">
        <v>21</v>
      </c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>
      <c r="A52" s="198"/>
      <c r="B52" s="177"/>
      <c r="C52" s="263" t="s">
        <v>528</v>
      </c>
      <c r="D52" s="264"/>
      <c r="E52" s="265"/>
      <c r="F52" s="266"/>
      <c r="G52" s="267"/>
      <c r="H52" s="186"/>
      <c r="I52" s="200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8" t="str">
        <f>C52</f>
        <v>Včetně pomocného lešení o výšce podlahy do 1900 mm a pro zatížení do 1,5 kPa  (150 kg/m2).</v>
      </c>
      <c r="BB52" s="163"/>
      <c r="BC52" s="163"/>
      <c r="BD52" s="163"/>
      <c r="BE52" s="163"/>
      <c r="BF52" s="163"/>
      <c r="BG52" s="163"/>
      <c r="BH52" s="163"/>
    </row>
    <row r="53" spans="1:60" outlineLevel="1">
      <c r="A53" s="198"/>
      <c r="B53" s="268" t="s">
        <v>529</v>
      </c>
      <c r="C53" s="269"/>
      <c r="D53" s="270"/>
      <c r="E53" s="271"/>
      <c r="F53" s="272"/>
      <c r="G53" s="273"/>
      <c r="H53" s="186"/>
      <c r="I53" s="200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>
        <v>0</v>
      </c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>
      <c r="A54" s="198"/>
      <c r="B54" s="268" t="s">
        <v>533</v>
      </c>
      <c r="C54" s="269"/>
      <c r="D54" s="270"/>
      <c r="E54" s="271"/>
      <c r="F54" s="272"/>
      <c r="G54" s="273"/>
      <c r="H54" s="186"/>
      <c r="I54" s="200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>
        <v>1</v>
      </c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>
      <c r="A55" s="197">
        <v>17</v>
      </c>
      <c r="B55" s="176" t="s">
        <v>534</v>
      </c>
      <c r="C55" s="189" t="s">
        <v>535</v>
      </c>
      <c r="D55" s="179" t="s">
        <v>120</v>
      </c>
      <c r="E55" s="181">
        <v>210</v>
      </c>
      <c r="F55" s="184"/>
      <c r="G55" s="185">
        <f>ROUND(E55*F55,2)</f>
        <v>0</v>
      </c>
      <c r="H55" s="186" t="s">
        <v>518</v>
      </c>
      <c r="I55" s="200" t="s">
        <v>115</v>
      </c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116</v>
      </c>
      <c r="AF55" s="163"/>
      <c r="AG55" s="163"/>
      <c r="AH55" s="163"/>
      <c r="AI55" s="163"/>
      <c r="AJ55" s="163"/>
      <c r="AK55" s="163"/>
      <c r="AL55" s="163"/>
      <c r="AM55" s="163">
        <v>21</v>
      </c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>
      <c r="A56" s="198"/>
      <c r="B56" s="177"/>
      <c r="C56" s="263" t="s">
        <v>528</v>
      </c>
      <c r="D56" s="264"/>
      <c r="E56" s="265"/>
      <c r="F56" s="266"/>
      <c r="G56" s="267"/>
      <c r="H56" s="186"/>
      <c r="I56" s="200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8" t="str">
        <f>C56</f>
        <v>Včetně pomocného lešení o výšce podlahy do 1900 mm a pro zatížení do 1,5 kPa  (150 kg/m2).</v>
      </c>
      <c r="BB56" s="163"/>
      <c r="BC56" s="163"/>
      <c r="BD56" s="163"/>
      <c r="BE56" s="163"/>
      <c r="BF56" s="163"/>
      <c r="BG56" s="163"/>
      <c r="BH56" s="163"/>
    </row>
    <row r="57" spans="1:60" outlineLevel="1">
      <c r="A57" s="198"/>
      <c r="B57" s="268" t="s">
        <v>536</v>
      </c>
      <c r="C57" s="269"/>
      <c r="D57" s="270"/>
      <c r="E57" s="271"/>
      <c r="F57" s="272"/>
      <c r="G57" s="273"/>
      <c r="H57" s="186"/>
      <c r="I57" s="200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>
        <v>0</v>
      </c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>
      <c r="A58" s="197">
        <v>18</v>
      </c>
      <c r="B58" s="176" t="s">
        <v>537</v>
      </c>
      <c r="C58" s="189" t="s">
        <v>538</v>
      </c>
      <c r="D58" s="179" t="s">
        <v>214</v>
      </c>
      <c r="E58" s="181">
        <v>73.3</v>
      </c>
      <c r="F58" s="184"/>
      <c r="G58" s="185">
        <f>ROUND(E58*F58,2)</f>
        <v>0</v>
      </c>
      <c r="H58" s="186" t="s">
        <v>518</v>
      </c>
      <c r="I58" s="200" t="s">
        <v>115</v>
      </c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116</v>
      </c>
      <c r="AF58" s="163"/>
      <c r="AG58" s="163"/>
      <c r="AH58" s="163"/>
      <c r="AI58" s="163"/>
      <c r="AJ58" s="163"/>
      <c r="AK58" s="163"/>
      <c r="AL58" s="163"/>
      <c r="AM58" s="163">
        <v>21</v>
      </c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>
      <c r="A59" s="197">
        <v>19</v>
      </c>
      <c r="B59" s="176" t="s">
        <v>539</v>
      </c>
      <c r="C59" s="189" t="s">
        <v>540</v>
      </c>
      <c r="D59" s="179" t="s">
        <v>214</v>
      </c>
      <c r="E59" s="181">
        <v>73.3</v>
      </c>
      <c r="F59" s="184"/>
      <c r="G59" s="185">
        <f>ROUND(E59*F59,2)</f>
        <v>0</v>
      </c>
      <c r="H59" s="186" t="s">
        <v>518</v>
      </c>
      <c r="I59" s="200" t="s">
        <v>115</v>
      </c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116</v>
      </c>
      <c r="AF59" s="163"/>
      <c r="AG59" s="163"/>
      <c r="AH59" s="163"/>
      <c r="AI59" s="163"/>
      <c r="AJ59" s="163"/>
      <c r="AK59" s="163"/>
      <c r="AL59" s="163"/>
      <c r="AM59" s="163">
        <v>21</v>
      </c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>
      <c r="A60" s="198"/>
      <c r="B60" s="268" t="s">
        <v>541</v>
      </c>
      <c r="C60" s="269"/>
      <c r="D60" s="270"/>
      <c r="E60" s="271"/>
      <c r="F60" s="272"/>
      <c r="G60" s="273"/>
      <c r="H60" s="186"/>
      <c r="I60" s="200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>
        <v>0</v>
      </c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>
      <c r="A61" s="197">
        <v>20</v>
      </c>
      <c r="B61" s="176" t="s">
        <v>542</v>
      </c>
      <c r="C61" s="189" t="s">
        <v>543</v>
      </c>
      <c r="D61" s="179" t="s">
        <v>214</v>
      </c>
      <c r="E61" s="181">
        <v>73.3</v>
      </c>
      <c r="F61" s="184"/>
      <c r="G61" s="185">
        <f>ROUND(E61*F61,2)</f>
        <v>0</v>
      </c>
      <c r="H61" s="186" t="s">
        <v>518</v>
      </c>
      <c r="I61" s="200" t="s">
        <v>115</v>
      </c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116</v>
      </c>
      <c r="AF61" s="163"/>
      <c r="AG61" s="163"/>
      <c r="AH61" s="163"/>
      <c r="AI61" s="163"/>
      <c r="AJ61" s="163"/>
      <c r="AK61" s="163"/>
      <c r="AL61" s="163"/>
      <c r="AM61" s="163">
        <v>21</v>
      </c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>
      <c r="A62" s="198"/>
      <c r="B62" s="177"/>
      <c r="C62" s="263" t="s">
        <v>544</v>
      </c>
      <c r="D62" s="264"/>
      <c r="E62" s="265"/>
      <c r="F62" s="266"/>
      <c r="G62" s="267"/>
      <c r="H62" s="186"/>
      <c r="I62" s="200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8" t="str">
        <f>C62</f>
        <v>Včetně naložení na dopravní prostředek a složení na skládku, bez poplatku za skládku.</v>
      </c>
      <c r="BB62" s="163"/>
      <c r="BC62" s="163"/>
      <c r="BD62" s="163"/>
      <c r="BE62" s="163"/>
      <c r="BF62" s="163"/>
      <c r="BG62" s="163"/>
      <c r="BH62" s="163"/>
    </row>
    <row r="63" spans="1:60" outlineLevel="1">
      <c r="A63" s="197">
        <v>21</v>
      </c>
      <c r="B63" s="176" t="s">
        <v>545</v>
      </c>
      <c r="C63" s="189" t="s">
        <v>546</v>
      </c>
      <c r="D63" s="179" t="s">
        <v>214</v>
      </c>
      <c r="E63" s="181">
        <v>73.3</v>
      </c>
      <c r="F63" s="184"/>
      <c r="G63" s="185">
        <f>ROUND(E63*F63,2)</f>
        <v>0</v>
      </c>
      <c r="H63" s="186" t="s">
        <v>518</v>
      </c>
      <c r="I63" s="200" t="s">
        <v>115</v>
      </c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116</v>
      </c>
      <c r="AF63" s="163"/>
      <c r="AG63" s="163"/>
      <c r="AH63" s="163"/>
      <c r="AI63" s="163"/>
      <c r="AJ63" s="163"/>
      <c r="AK63" s="163"/>
      <c r="AL63" s="163"/>
      <c r="AM63" s="163">
        <v>21</v>
      </c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>
      <c r="A64" s="197">
        <v>22</v>
      </c>
      <c r="B64" s="176" t="s">
        <v>547</v>
      </c>
      <c r="C64" s="189" t="s">
        <v>548</v>
      </c>
      <c r="D64" s="179" t="s">
        <v>549</v>
      </c>
      <c r="E64" s="181">
        <v>180</v>
      </c>
      <c r="F64" s="184"/>
      <c r="G64" s="185">
        <f>ROUND(E64*F64,2)</f>
        <v>0</v>
      </c>
      <c r="H64" s="186" t="s">
        <v>518</v>
      </c>
      <c r="I64" s="200" t="s">
        <v>115</v>
      </c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116</v>
      </c>
      <c r="AF64" s="163"/>
      <c r="AG64" s="163"/>
      <c r="AH64" s="163"/>
      <c r="AI64" s="163"/>
      <c r="AJ64" s="163"/>
      <c r="AK64" s="163"/>
      <c r="AL64" s="163"/>
      <c r="AM64" s="163">
        <v>21</v>
      </c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>
      <c r="A65" s="198"/>
      <c r="B65" s="268" t="s">
        <v>550</v>
      </c>
      <c r="C65" s="269"/>
      <c r="D65" s="270"/>
      <c r="E65" s="271"/>
      <c r="F65" s="272"/>
      <c r="G65" s="273"/>
      <c r="H65" s="186"/>
      <c r="I65" s="200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>
        <v>0</v>
      </c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>
      <c r="A66" s="197">
        <v>23</v>
      </c>
      <c r="B66" s="176" t="s">
        <v>551</v>
      </c>
      <c r="C66" s="189" t="s">
        <v>552</v>
      </c>
      <c r="D66" s="179" t="s">
        <v>214</v>
      </c>
      <c r="E66" s="181">
        <v>73.3</v>
      </c>
      <c r="F66" s="184"/>
      <c r="G66" s="185">
        <f>ROUND(E66*F66,2)</f>
        <v>0</v>
      </c>
      <c r="H66" s="186" t="s">
        <v>518</v>
      </c>
      <c r="I66" s="200" t="s">
        <v>115</v>
      </c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116</v>
      </c>
      <c r="AF66" s="163"/>
      <c r="AG66" s="163"/>
      <c r="AH66" s="163"/>
      <c r="AI66" s="163"/>
      <c r="AJ66" s="163"/>
      <c r="AK66" s="163"/>
      <c r="AL66" s="163"/>
      <c r="AM66" s="163">
        <v>21</v>
      </c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>
      <c r="A67" s="197">
        <v>24</v>
      </c>
      <c r="B67" s="176" t="s">
        <v>553</v>
      </c>
      <c r="C67" s="189" t="s">
        <v>554</v>
      </c>
      <c r="D67" s="179" t="s">
        <v>113</v>
      </c>
      <c r="E67" s="181">
        <v>572</v>
      </c>
      <c r="F67" s="184"/>
      <c r="G67" s="185">
        <f>ROUND(E67*F67,2)</f>
        <v>0</v>
      </c>
      <c r="H67" s="186"/>
      <c r="I67" s="200" t="s">
        <v>105</v>
      </c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106</v>
      </c>
      <c r="AF67" s="163"/>
      <c r="AG67" s="163"/>
      <c r="AH67" s="163"/>
      <c r="AI67" s="163"/>
      <c r="AJ67" s="163"/>
      <c r="AK67" s="163"/>
      <c r="AL67" s="163"/>
      <c r="AM67" s="163">
        <v>21</v>
      </c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>
      <c r="A68" s="196" t="s">
        <v>101</v>
      </c>
      <c r="B68" s="175" t="s">
        <v>65</v>
      </c>
      <c r="C68" s="188" t="s">
        <v>66</v>
      </c>
      <c r="D68" s="178"/>
      <c r="E68" s="180"/>
      <c r="F68" s="255">
        <f>SUM(G69:G81)</f>
        <v>0</v>
      </c>
      <c r="G68" s="256"/>
      <c r="H68" s="183"/>
      <c r="I68" s="199"/>
      <c r="AE68" t="s">
        <v>102</v>
      </c>
    </row>
    <row r="69" spans="1:60" outlineLevel="1">
      <c r="A69" s="198"/>
      <c r="B69" s="257" t="s">
        <v>555</v>
      </c>
      <c r="C69" s="258"/>
      <c r="D69" s="259"/>
      <c r="E69" s="260"/>
      <c r="F69" s="261"/>
      <c r="G69" s="262"/>
      <c r="H69" s="186"/>
      <c r="I69" s="200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>
        <v>0</v>
      </c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>
      <c r="A70" s="198"/>
      <c r="B70" s="268" t="s">
        <v>556</v>
      </c>
      <c r="C70" s="269"/>
      <c r="D70" s="270"/>
      <c r="E70" s="271"/>
      <c r="F70" s="272"/>
      <c r="G70" s="273"/>
      <c r="H70" s="186"/>
      <c r="I70" s="200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>
        <v>1</v>
      </c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>
      <c r="A71" s="197">
        <v>25</v>
      </c>
      <c r="B71" s="176" t="s">
        <v>557</v>
      </c>
      <c r="C71" s="189" t="s">
        <v>558</v>
      </c>
      <c r="D71" s="179" t="s">
        <v>113</v>
      </c>
      <c r="E71" s="181">
        <v>792</v>
      </c>
      <c r="F71" s="184"/>
      <c r="G71" s="185">
        <f>ROUND(E71*F71,2)</f>
        <v>0</v>
      </c>
      <c r="H71" s="186" t="s">
        <v>559</v>
      </c>
      <c r="I71" s="200" t="s">
        <v>115</v>
      </c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116</v>
      </c>
      <c r="AF71" s="163"/>
      <c r="AG71" s="163"/>
      <c r="AH71" s="163"/>
      <c r="AI71" s="163"/>
      <c r="AJ71" s="163"/>
      <c r="AK71" s="163"/>
      <c r="AL71" s="163"/>
      <c r="AM71" s="163">
        <v>21</v>
      </c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>
      <c r="A72" s="198"/>
      <c r="B72" s="268" t="s">
        <v>555</v>
      </c>
      <c r="C72" s="269"/>
      <c r="D72" s="270"/>
      <c r="E72" s="271"/>
      <c r="F72" s="272"/>
      <c r="G72" s="273"/>
      <c r="H72" s="186"/>
      <c r="I72" s="200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>
        <v>0</v>
      </c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>
      <c r="A73" s="198"/>
      <c r="B73" s="268" t="s">
        <v>560</v>
      </c>
      <c r="C73" s="269"/>
      <c r="D73" s="270"/>
      <c r="E73" s="271"/>
      <c r="F73" s="272"/>
      <c r="G73" s="273"/>
      <c r="H73" s="186"/>
      <c r="I73" s="200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>
        <v>1</v>
      </c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>
      <c r="A74" s="197">
        <v>26</v>
      </c>
      <c r="B74" s="176" t="s">
        <v>561</v>
      </c>
      <c r="C74" s="189" t="s">
        <v>562</v>
      </c>
      <c r="D74" s="179" t="s">
        <v>113</v>
      </c>
      <c r="E74" s="181">
        <v>1584</v>
      </c>
      <c r="F74" s="184"/>
      <c r="G74" s="185">
        <f>ROUND(E74*F74,2)</f>
        <v>0</v>
      </c>
      <c r="H74" s="186" t="s">
        <v>559</v>
      </c>
      <c r="I74" s="200" t="s">
        <v>115</v>
      </c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116</v>
      </c>
      <c r="AF74" s="163"/>
      <c r="AG74" s="163"/>
      <c r="AH74" s="163"/>
      <c r="AI74" s="163"/>
      <c r="AJ74" s="163"/>
      <c r="AK74" s="163"/>
      <c r="AL74" s="163"/>
      <c r="AM74" s="163">
        <v>21</v>
      </c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>
      <c r="A75" s="198"/>
      <c r="B75" s="177"/>
      <c r="C75" s="263" t="s">
        <v>563</v>
      </c>
      <c r="D75" s="264"/>
      <c r="E75" s="265"/>
      <c r="F75" s="266"/>
      <c r="G75" s="267"/>
      <c r="H75" s="186"/>
      <c r="I75" s="200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8" t="str">
        <f>C75</f>
        <v>dvouvrstvá</v>
      </c>
      <c r="BB75" s="163"/>
      <c r="BC75" s="163"/>
      <c r="BD75" s="163"/>
      <c r="BE75" s="163"/>
      <c r="BF75" s="163"/>
      <c r="BG75" s="163"/>
      <c r="BH75" s="163"/>
    </row>
    <row r="76" spans="1:60" outlineLevel="1">
      <c r="A76" s="198"/>
      <c r="B76" s="268" t="s">
        <v>555</v>
      </c>
      <c r="C76" s="269"/>
      <c r="D76" s="270"/>
      <c r="E76" s="271"/>
      <c r="F76" s="272"/>
      <c r="G76" s="273"/>
      <c r="H76" s="186"/>
      <c r="I76" s="200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>
        <v>0</v>
      </c>
      <c r="AD76" s="163"/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>
      <c r="A77" s="198"/>
      <c r="B77" s="268" t="s">
        <v>564</v>
      </c>
      <c r="C77" s="269"/>
      <c r="D77" s="270"/>
      <c r="E77" s="271"/>
      <c r="F77" s="272"/>
      <c r="G77" s="273"/>
      <c r="H77" s="186"/>
      <c r="I77" s="200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>
        <v>1</v>
      </c>
      <c r="AD77" s="163"/>
      <c r="AE77" s="163"/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>
      <c r="A78" s="197">
        <v>27</v>
      </c>
      <c r="B78" s="176" t="s">
        <v>565</v>
      </c>
      <c r="C78" s="189" t="s">
        <v>566</v>
      </c>
      <c r="D78" s="179" t="s">
        <v>120</v>
      </c>
      <c r="E78" s="181">
        <v>300</v>
      </c>
      <c r="F78" s="184"/>
      <c r="G78" s="185">
        <f>ROUND(E78*F78,2)</f>
        <v>0</v>
      </c>
      <c r="H78" s="186" t="s">
        <v>559</v>
      </c>
      <c r="I78" s="200" t="s">
        <v>115</v>
      </c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 t="s">
        <v>116</v>
      </c>
      <c r="AF78" s="163"/>
      <c r="AG78" s="163"/>
      <c r="AH78" s="163"/>
      <c r="AI78" s="163"/>
      <c r="AJ78" s="163"/>
      <c r="AK78" s="163"/>
      <c r="AL78" s="163"/>
      <c r="AM78" s="163">
        <v>21</v>
      </c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>
      <c r="A79" s="198"/>
      <c r="B79" s="268" t="s">
        <v>555</v>
      </c>
      <c r="C79" s="269"/>
      <c r="D79" s="270"/>
      <c r="E79" s="271"/>
      <c r="F79" s="272"/>
      <c r="G79" s="273"/>
      <c r="H79" s="186"/>
      <c r="I79" s="200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>
        <v>0</v>
      </c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>
      <c r="A80" s="198"/>
      <c r="B80" s="268" t="s">
        <v>564</v>
      </c>
      <c r="C80" s="269"/>
      <c r="D80" s="270"/>
      <c r="E80" s="271"/>
      <c r="F80" s="272"/>
      <c r="G80" s="273"/>
      <c r="H80" s="186"/>
      <c r="I80" s="200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>
        <v>1</v>
      </c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>
      <c r="A81" s="197">
        <v>28</v>
      </c>
      <c r="B81" s="176" t="s">
        <v>567</v>
      </c>
      <c r="C81" s="189" t="s">
        <v>568</v>
      </c>
      <c r="D81" s="179" t="s">
        <v>159</v>
      </c>
      <c r="E81" s="181">
        <v>200</v>
      </c>
      <c r="F81" s="184"/>
      <c r="G81" s="185">
        <f>ROUND(E81*F81,2)</f>
        <v>0</v>
      </c>
      <c r="H81" s="186" t="s">
        <v>559</v>
      </c>
      <c r="I81" s="200" t="s">
        <v>115</v>
      </c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 t="s">
        <v>116</v>
      </c>
      <c r="AF81" s="163"/>
      <c r="AG81" s="163"/>
      <c r="AH81" s="163"/>
      <c r="AI81" s="163"/>
      <c r="AJ81" s="163"/>
      <c r="AK81" s="163"/>
      <c r="AL81" s="163"/>
      <c r="AM81" s="163">
        <v>21</v>
      </c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>
      <c r="A82" s="196" t="s">
        <v>101</v>
      </c>
      <c r="B82" s="175" t="s">
        <v>75</v>
      </c>
      <c r="C82" s="188" t="s">
        <v>76</v>
      </c>
      <c r="D82" s="178"/>
      <c r="E82" s="180"/>
      <c r="F82" s="255">
        <f>SUM(G83:G85)</f>
        <v>0</v>
      </c>
      <c r="G82" s="256"/>
      <c r="H82" s="183"/>
      <c r="I82" s="199"/>
      <c r="AE82" t="s">
        <v>102</v>
      </c>
    </row>
    <row r="83" spans="1:60" outlineLevel="1">
      <c r="A83" s="198"/>
      <c r="B83" s="257" t="s">
        <v>569</v>
      </c>
      <c r="C83" s="258"/>
      <c r="D83" s="259"/>
      <c r="E83" s="260"/>
      <c r="F83" s="261"/>
      <c r="G83" s="262"/>
      <c r="H83" s="186"/>
      <c r="I83" s="200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>
        <v>0</v>
      </c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>
      <c r="A84" s="197">
        <v>29</v>
      </c>
      <c r="B84" s="176" t="s">
        <v>570</v>
      </c>
      <c r="C84" s="189" t="s">
        <v>571</v>
      </c>
      <c r="D84" s="179" t="s">
        <v>159</v>
      </c>
      <c r="E84" s="181">
        <v>7</v>
      </c>
      <c r="F84" s="184"/>
      <c r="G84" s="185">
        <f>ROUND(E84*F84,2)</f>
        <v>0</v>
      </c>
      <c r="H84" s="186" t="s">
        <v>148</v>
      </c>
      <c r="I84" s="200" t="s">
        <v>115</v>
      </c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116</v>
      </c>
      <c r="AF84" s="163"/>
      <c r="AG84" s="163"/>
      <c r="AH84" s="163"/>
      <c r="AI84" s="163"/>
      <c r="AJ84" s="163"/>
      <c r="AK84" s="163"/>
      <c r="AL84" s="163"/>
      <c r="AM84" s="163">
        <v>21</v>
      </c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outlineLevel="1">
      <c r="A85" s="197">
        <v>30</v>
      </c>
      <c r="B85" s="176" t="s">
        <v>423</v>
      </c>
      <c r="C85" s="189" t="s">
        <v>572</v>
      </c>
      <c r="D85" s="179" t="s">
        <v>159</v>
      </c>
      <c r="E85" s="181">
        <v>28</v>
      </c>
      <c r="F85" s="184"/>
      <c r="G85" s="185">
        <f>ROUND(E85*F85,2)</f>
        <v>0</v>
      </c>
      <c r="H85" s="186"/>
      <c r="I85" s="200" t="s">
        <v>105</v>
      </c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 t="s">
        <v>106</v>
      </c>
      <c r="AF85" s="163"/>
      <c r="AG85" s="163"/>
      <c r="AH85" s="163"/>
      <c r="AI85" s="163"/>
      <c r="AJ85" s="163"/>
      <c r="AK85" s="163"/>
      <c r="AL85" s="163"/>
      <c r="AM85" s="163">
        <v>21</v>
      </c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>
      <c r="A86" s="196" t="s">
        <v>101</v>
      </c>
      <c r="B86" s="175" t="s">
        <v>77</v>
      </c>
      <c r="C86" s="188" t="s">
        <v>78</v>
      </c>
      <c r="D86" s="178"/>
      <c r="E86" s="180"/>
      <c r="F86" s="255">
        <f>SUM(G87:G91)</f>
        <v>0</v>
      </c>
      <c r="G86" s="256"/>
      <c r="H86" s="183"/>
      <c r="I86" s="199"/>
      <c r="AE86" t="s">
        <v>102</v>
      </c>
    </row>
    <row r="87" spans="1:60" outlineLevel="1">
      <c r="A87" s="198"/>
      <c r="B87" s="257" t="s">
        <v>573</v>
      </c>
      <c r="C87" s="258"/>
      <c r="D87" s="259"/>
      <c r="E87" s="260"/>
      <c r="F87" s="261"/>
      <c r="G87" s="262"/>
      <c r="H87" s="186"/>
      <c r="I87" s="200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>
        <v>0</v>
      </c>
      <c r="AD87" s="163"/>
      <c r="AE87" s="163"/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>
      <c r="A88" s="197">
        <v>31</v>
      </c>
      <c r="B88" s="176" t="s">
        <v>574</v>
      </c>
      <c r="C88" s="189" t="s">
        <v>575</v>
      </c>
      <c r="D88" s="179" t="s">
        <v>120</v>
      </c>
      <c r="E88" s="181">
        <v>300</v>
      </c>
      <c r="F88" s="184"/>
      <c r="G88" s="185">
        <f>ROUND(E88*F88,2)</f>
        <v>0</v>
      </c>
      <c r="H88" s="186" t="s">
        <v>576</v>
      </c>
      <c r="I88" s="200" t="s">
        <v>115</v>
      </c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/>
      <c r="AD88" s="163"/>
      <c r="AE88" s="163" t="s">
        <v>116</v>
      </c>
      <c r="AF88" s="163"/>
      <c r="AG88" s="163"/>
      <c r="AH88" s="163"/>
      <c r="AI88" s="163"/>
      <c r="AJ88" s="163"/>
      <c r="AK88" s="163"/>
      <c r="AL88" s="163"/>
      <c r="AM88" s="163">
        <v>21</v>
      </c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>
      <c r="A89" s="198"/>
      <c r="B89" s="177"/>
      <c r="C89" s="263" t="s">
        <v>577</v>
      </c>
      <c r="D89" s="264"/>
      <c r="E89" s="265"/>
      <c r="F89" s="266"/>
      <c r="G89" s="267"/>
      <c r="H89" s="186"/>
      <c r="I89" s="200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8" t="str">
        <f>C89</f>
        <v>vč. dodávky a montáže silikonu.</v>
      </c>
      <c r="BB89" s="163"/>
      <c r="BC89" s="163"/>
      <c r="BD89" s="163"/>
      <c r="BE89" s="163"/>
      <c r="BF89" s="163"/>
      <c r="BG89" s="163"/>
      <c r="BH89" s="163"/>
    </row>
    <row r="90" spans="1:60" outlineLevel="1">
      <c r="A90" s="197">
        <v>32</v>
      </c>
      <c r="B90" s="176" t="s">
        <v>578</v>
      </c>
      <c r="C90" s="189" t="s">
        <v>579</v>
      </c>
      <c r="D90" s="179" t="s">
        <v>113</v>
      </c>
      <c r="E90" s="181">
        <v>180</v>
      </c>
      <c r="F90" s="184"/>
      <c r="G90" s="185">
        <f>ROUND(E90*F90,2)</f>
        <v>0</v>
      </c>
      <c r="H90" s="186"/>
      <c r="I90" s="200" t="s">
        <v>105</v>
      </c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106</v>
      </c>
      <c r="AF90" s="163"/>
      <c r="AG90" s="163"/>
      <c r="AH90" s="163"/>
      <c r="AI90" s="163"/>
      <c r="AJ90" s="163"/>
      <c r="AK90" s="163"/>
      <c r="AL90" s="163"/>
      <c r="AM90" s="163">
        <v>21</v>
      </c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outlineLevel="1">
      <c r="A91" s="197">
        <v>33</v>
      </c>
      <c r="B91" s="176" t="s">
        <v>580</v>
      </c>
      <c r="C91" s="189" t="s">
        <v>581</v>
      </c>
      <c r="D91" s="179" t="s">
        <v>113</v>
      </c>
      <c r="E91" s="181">
        <v>180</v>
      </c>
      <c r="F91" s="184"/>
      <c r="G91" s="185">
        <f>ROUND(E91*F91,2)</f>
        <v>0</v>
      </c>
      <c r="H91" s="186"/>
      <c r="I91" s="200" t="s">
        <v>105</v>
      </c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 t="s">
        <v>106</v>
      </c>
      <c r="AF91" s="163"/>
      <c r="AG91" s="163"/>
      <c r="AH91" s="163"/>
      <c r="AI91" s="163"/>
      <c r="AJ91" s="163"/>
      <c r="AK91" s="163"/>
      <c r="AL91" s="163"/>
      <c r="AM91" s="163">
        <v>21</v>
      </c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>
      <c r="A92" s="196" t="s">
        <v>101</v>
      </c>
      <c r="B92" s="175" t="s">
        <v>79</v>
      </c>
      <c r="C92" s="188" t="s">
        <v>80</v>
      </c>
      <c r="D92" s="178"/>
      <c r="E92" s="180"/>
      <c r="F92" s="255">
        <f>SUM(G93:G99)</f>
        <v>0</v>
      </c>
      <c r="G92" s="256"/>
      <c r="H92" s="183"/>
      <c r="I92" s="199"/>
      <c r="AE92" t="s">
        <v>102</v>
      </c>
    </row>
    <row r="93" spans="1:60" outlineLevel="1">
      <c r="A93" s="197">
        <v>34</v>
      </c>
      <c r="B93" s="176" t="s">
        <v>582</v>
      </c>
      <c r="C93" s="189" t="s">
        <v>583</v>
      </c>
      <c r="D93" s="179" t="s">
        <v>113</v>
      </c>
      <c r="E93" s="181">
        <v>190</v>
      </c>
      <c r="F93" s="184"/>
      <c r="G93" s="185">
        <f>ROUND(E93*F93,2)</f>
        <v>0</v>
      </c>
      <c r="H93" s="186"/>
      <c r="I93" s="200" t="s">
        <v>105</v>
      </c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 t="s">
        <v>106</v>
      </c>
      <c r="AF93" s="163"/>
      <c r="AG93" s="163"/>
      <c r="AH93" s="163"/>
      <c r="AI93" s="163"/>
      <c r="AJ93" s="163"/>
      <c r="AK93" s="163"/>
      <c r="AL93" s="163"/>
      <c r="AM93" s="163">
        <v>21</v>
      </c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outlineLevel="1">
      <c r="A94" s="197">
        <v>35</v>
      </c>
      <c r="B94" s="176" t="s">
        <v>584</v>
      </c>
      <c r="C94" s="189" t="s">
        <v>585</v>
      </c>
      <c r="D94" s="179" t="s">
        <v>113</v>
      </c>
      <c r="E94" s="181">
        <v>422</v>
      </c>
      <c r="F94" s="184"/>
      <c r="G94" s="185">
        <f>ROUND(E94*F94,2)</f>
        <v>0</v>
      </c>
      <c r="H94" s="186"/>
      <c r="I94" s="200" t="s">
        <v>105</v>
      </c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106</v>
      </c>
      <c r="AF94" s="163"/>
      <c r="AG94" s="163"/>
      <c r="AH94" s="163"/>
      <c r="AI94" s="163"/>
      <c r="AJ94" s="163"/>
      <c r="AK94" s="163"/>
      <c r="AL94" s="163"/>
      <c r="AM94" s="163">
        <v>21</v>
      </c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outlineLevel="1">
      <c r="A95" s="197">
        <v>36</v>
      </c>
      <c r="B95" s="176" t="s">
        <v>586</v>
      </c>
      <c r="C95" s="189" t="s">
        <v>587</v>
      </c>
      <c r="D95" s="179" t="s">
        <v>113</v>
      </c>
      <c r="E95" s="181">
        <v>612</v>
      </c>
      <c r="F95" s="184"/>
      <c r="G95" s="185">
        <f>ROUND(E95*F95,2)</f>
        <v>0</v>
      </c>
      <c r="H95" s="186"/>
      <c r="I95" s="200" t="s">
        <v>105</v>
      </c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 t="s">
        <v>106</v>
      </c>
      <c r="AF95" s="163"/>
      <c r="AG95" s="163"/>
      <c r="AH95" s="163"/>
      <c r="AI95" s="163"/>
      <c r="AJ95" s="163"/>
      <c r="AK95" s="163"/>
      <c r="AL95" s="163"/>
      <c r="AM95" s="163">
        <v>21</v>
      </c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>
      <c r="A96" s="198"/>
      <c r="B96" s="268" t="s">
        <v>588</v>
      </c>
      <c r="C96" s="269"/>
      <c r="D96" s="270"/>
      <c r="E96" s="271"/>
      <c r="F96" s="272"/>
      <c r="G96" s="273"/>
      <c r="H96" s="186"/>
      <c r="I96" s="200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>
        <v>0</v>
      </c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outlineLevel="1">
      <c r="A97" s="197">
        <v>37</v>
      </c>
      <c r="B97" s="176" t="s">
        <v>589</v>
      </c>
      <c r="C97" s="189" t="s">
        <v>140</v>
      </c>
      <c r="D97" s="179" t="s">
        <v>214</v>
      </c>
      <c r="E97" s="181">
        <v>8.9963999999999995</v>
      </c>
      <c r="F97" s="184"/>
      <c r="G97" s="185">
        <f>ROUND(E97*F97,2)</f>
        <v>0</v>
      </c>
      <c r="H97" s="186" t="s">
        <v>576</v>
      </c>
      <c r="I97" s="200" t="s">
        <v>115</v>
      </c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 t="s">
        <v>116</v>
      </c>
      <c r="AF97" s="163"/>
      <c r="AG97" s="163"/>
      <c r="AH97" s="163"/>
      <c r="AI97" s="163"/>
      <c r="AJ97" s="163"/>
      <c r="AK97" s="163"/>
      <c r="AL97" s="163"/>
      <c r="AM97" s="163">
        <v>21</v>
      </c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>
      <c r="A98" s="198"/>
      <c r="B98" s="268" t="s">
        <v>590</v>
      </c>
      <c r="C98" s="269"/>
      <c r="D98" s="270"/>
      <c r="E98" s="271"/>
      <c r="F98" s="272"/>
      <c r="G98" s="273"/>
      <c r="H98" s="186"/>
      <c r="I98" s="200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>
        <v>1</v>
      </c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>
      <c r="A99" s="197">
        <v>38</v>
      </c>
      <c r="B99" s="176" t="s">
        <v>591</v>
      </c>
      <c r="C99" s="189" t="s">
        <v>217</v>
      </c>
      <c r="D99" s="179" t="s">
        <v>214</v>
      </c>
      <c r="E99" s="181">
        <v>8.9963999999999995</v>
      </c>
      <c r="F99" s="184"/>
      <c r="G99" s="185">
        <f>ROUND(E99*F99,2)</f>
        <v>0</v>
      </c>
      <c r="H99" s="186" t="s">
        <v>576</v>
      </c>
      <c r="I99" s="200" t="s">
        <v>115</v>
      </c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 t="s">
        <v>116</v>
      </c>
      <c r="AF99" s="163"/>
      <c r="AG99" s="163"/>
      <c r="AH99" s="163"/>
      <c r="AI99" s="163"/>
      <c r="AJ99" s="163"/>
      <c r="AK99" s="163"/>
      <c r="AL99" s="163"/>
      <c r="AM99" s="163">
        <v>21</v>
      </c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>
      <c r="A100" s="196" t="s">
        <v>101</v>
      </c>
      <c r="B100" s="175" t="s">
        <v>81</v>
      </c>
      <c r="C100" s="188" t="s">
        <v>82</v>
      </c>
      <c r="D100" s="178"/>
      <c r="E100" s="180"/>
      <c r="F100" s="255">
        <f>SUM(G101:G102)</f>
        <v>0</v>
      </c>
      <c r="G100" s="256"/>
      <c r="H100" s="183"/>
      <c r="I100" s="199"/>
      <c r="AE100" t="s">
        <v>102</v>
      </c>
    </row>
    <row r="101" spans="1:60" outlineLevel="1">
      <c r="A101" s="198"/>
      <c r="B101" s="257" t="s">
        <v>592</v>
      </c>
      <c r="C101" s="258"/>
      <c r="D101" s="259"/>
      <c r="E101" s="260"/>
      <c r="F101" s="261"/>
      <c r="G101" s="262"/>
      <c r="H101" s="186"/>
      <c r="I101" s="200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>
        <v>0</v>
      </c>
      <c r="AD101" s="163"/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>
      <c r="A102" s="197">
        <v>39</v>
      </c>
      <c r="B102" s="176" t="s">
        <v>593</v>
      </c>
      <c r="C102" s="189" t="s">
        <v>594</v>
      </c>
      <c r="D102" s="179" t="s">
        <v>113</v>
      </c>
      <c r="E102" s="181">
        <v>1050</v>
      </c>
      <c r="F102" s="184"/>
      <c r="G102" s="185">
        <f>ROUND(E102*F102,2)</f>
        <v>0</v>
      </c>
      <c r="H102" s="186" t="s">
        <v>595</v>
      </c>
      <c r="I102" s="200" t="s">
        <v>115</v>
      </c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 t="s">
        <v>116</v>
      </c>
      <c r="AF102" s="163"/>
      <c r="AG102" s="163"/>
      <c r="AH102" s="163"/>
      <c r="AI102" s="163"/>
      <c r="AJ102" s="163"/>
      <c r="AK102" s="163"/>
      <c r="AL102" s="163"/>
      <c r="AM102" s="163">
        <v>21</v>
      </c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>
      <c r="A103" s="196" t="s">
        <v>101</v>
      </c>
      <c r="B103" s="175" t="s">
        <v>83</v>
      </c>
      <c r="C103" s="188" t="s">
        <v>84</v>
      </c>
      <c r="D103" s="178"/>
      <c r="E103" s="180"/>
      <c r="F103" s="255">
        <f>SUM(G104:G106)</f>
        <v>0</v>
      </c>
      <c r="G103" s="256"/>
      <c r="H103" s="183"/>
      <c r="I103" s="199"/>
      <c r="AE103" t="s">
        <v>102</v>
      </c>
    </row>
    <row r="104" spans="1:60" outlineLevel="1">
      <c r="A104" s="197">
        <v>40</v>
      </c>
      <c r="B104" s="176" t="s">
        <v>459</v>
      </c>
      <c r="C104" s="189" t="s">
        <v>596</v>
      </c>
      <c r="D104" s="179" t="s">
        <v>549</v>
      </c>
      <c r="E104" s="181">
        <v>180</v>
      </c>
      <c r="F104" s="184"/>
      <c r="G104" s="185">
        <f>ROUND(E104*F104,2)</f>
        <v>0</v>
      </c>
      <c r="H104" s="186"/>
      <c r="I104" s="200" t="s">
        <v>105</v>
      </c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 t="s">
        <v>106</v>
      </c>
      <c r="AF104" s="163"/>
      <c r="AG104" s="163"/>
      <c r="AH104" s="163"/>
      <c r="AI104" s="163"/>
      <c r="AJ104" s="163"/>
      <c r="AK104" s="163"/>
      <c r="AL104" s="163"/>
      <c r="AM104" s="163">
        <v>21</v>
      </c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outlineLevel="1">
      <c r="A105" s="197">
        <v>41</v>
      </c>
      <c r="B105" s="176" t="s">
        <v>461</v>
      </c>
      <c r="C105" s="189" t="s">
        <v>597</v>
      </c>
      <c r="D105" s="179" t="s">
        <v>104</v>
      </c>
      <c r="E105" s="181">
        <v>1</v>
      </c>
      <c r="F105" s="184"/>
      <c r="G105" s="185">
        <f>ROUND(E105*F105,2)</f>
        <v>0</v>
      </c>
      <c r="H105" s="186"/>
      <c r="I105" s="200" t="s">
        <v>105</v>
      </c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 t="s">
        <v>106</v>
      </c>
      <c r="AF105" s="163"/>
      <c r="AG105" s="163"/>
      <c r="AH105" s="163"/>
      <c r="AI105" s="163"/>
      <c r="AJ105" s="163"/>
      <c r="AK105" s="163"/>
      <c r="AL105" s="163"/>
      <c r="AM105" s="163">
        <v>21</v>
      </c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ht="13.5" outlineLevel="1" thickBot="1">
      <c r="A106" s="206">
        <v>42</v>
      </c>
      <c r="B106" s="207" t="s">
        <v>463</v>
      </c>
      <c r="C106" s="208" t="s">
        <v>598</v>
      </c>
      <c r="D106" s="209" t="s">
        <v>599</v>
      </c>
      <c r="E106" s="210">
        <v>180</v>
      </c>
      <c r="F106" s="211"/>
      <c r="G106" s="212">
        <f>ROUND(E106*F106,2)</f>
        <v>0</v>
      </c>
      <c r="H106" s="213"/>
      <c r="I106" s="214" t="s">
        <v>105</v>
      </c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 t="s">
        <v>106</v>
      </c>
      <c r="AF106" s="163"/>
      <c r="AG106" s="163"/>
      <c r="AH106" s="163"/>
      <c r="AI106" s="163"/>
      <c r="AJ106" s="163"/>
      <c r="AK106" s="163"/>
      <c r="AL106" s="163"/>
      <c r="AM106" s="163">
        <v>21</v>
      </c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hidden="1">
      <c r="A107" s="54"/>
      <c r="B107" s="61" t="s">
        <v>470</v>
      </c>
      <c r="C107" s="190" t="s">
        <v>470</v>
      </c>
      <c r="D107" s="166"/>
      <c r="E107" s="164"/>
      <c r="F107" s="164"/>
      <c r="G107" s="164"/>
      <c r="H107" s="164"/>
      <c r="I107" s="165"/>
    </row>
    <row r="108" spans="1:60" hidden="1">
      <c r="A108" s="191"/>
      <c r="B108" s="192" t="s">
        <v>469</v>
      </c>
      <c r="C108" s="193"/>
      <c r="D108" s="194"/>
      <c r="E108" s="191"/>
      <c r="F108" s="191"/>
      <c r="G108" s="195">
        <f>F8+F11+F21+F29+F37+F44+F68+F82+F86+F92+F100+F103</f>
        <v>0</v>
      </c>
      <c r="H108" s="46"/>
      <c r="I108" s="46"/>
      <c r="AN108">
        <v>15</v>
      </c>
      <c r="AO108">
        <v>21</v>
      </c>
    </row>
    <row r="109" spans="1:60">
      <c r="A109" s="46"/>
      <c r="B109" s="187"/>
      <c r="C109" s="187"/>
      <c r="D109" s="142"/>
      <c r="E109" s="46"/>
      <c r="F109" s="46"/>
      <c r="G109" s="46"/>
      <c r="H109" s="46"/>
      <c r="I109" s="46"/>
      <c r="AN109">
        <f>SUMIF(AM8:AM108,AN108,G8:G108)</f>
        <v>0</v>
      </c>
      <c r="AO109">
        <f>SUMIF(AM8:AM108,AO108,G8:G108)</f>
        <v>0</v>
      </c>
    </row>
    <row r="110" spans="1:60">
      <c r="D110" s="141"/>
    </row>
    <row r="111" spans="1:60">
      <c r="D111" s="141"/>
    </row>
    <row r="112" spans="1:60">
      <c r="D112" s="141"/>
    </row>
    <row r="113" spans="4:4">
      <c r="D113" s="141"/>
    </row>
    <row r="114" spans="4:4">
      <c r="D114" s="141"/>
    </row>
    <row r="115" spans="4:4">
      <c r="D115" s="141"/>
    </row>
    <row r="116" spans="4:4">
      <c r="D116" s="141"/>
    </row>
    <row r="117" spans="4:4">
      <c r="D117" s="141"/>
    </row>
    <row r="118" spans="4:4">
      <c r="D118" s="141"/>
    </row>
    <row r="119" spans="4:4">
      <c r="D119" s="141"/>
    </row>
    <row r="120" spans="4:4">
      <c r="D120" s="141"/>
    </row>
    <row r="121" spans="4:4">
      <c r="D121" s="141"/>
    </row>
    <row r="122" spans="4:4">
      <c r="D122" s="141"/>
    </row>
    <row r="123" spans="4:4">
      <c r="D123" s="141"/>
    </row>
    <row r="124" spans="4:4">
      <c r="D124" s="141"/>
    </row>
    <row r="125" spans="4:4">
      <c r="D125" s="141"/>
    </row>
    <row r="126" spans="4:4">
      <c r="D126" s="141"/>
    </row>
    <row r="127" spans="4:4">
      <c r="D127" s="141"/>
    </row>
    <row r="128" spans="4:4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mergeCells count="59">
    <mergeCell ref="B13:G13"/>
    <mergeCell ref="A1:G1"/>
    <mergeCell ref="C7:G7"/>
    <mergeCell ref="F8:G8"/>
    <mergeCell ref="F11:G11"/>
    <mergeCell ref="B12:G12"/>
    <mergeCell ref="B32:G32"/>
    <mergeCell ref="B14:G14"/>
    <mergeCell ref="C16:G16"/>
    <mergeCell ref="B17:G17"/>
    <mergeCell ref="B18:G18"/>
    <mergeCell ref="B19:G19"/>
    <mergeCell ref="F21:G21"/>
    <mergeCell ref="B22:G22"/>
    <mergeCell ref="B23:G23"/>
    <mergeCell ref="F29:G29"/>
    <mergeCell ref="B30:G30"/>
    <mergeCell ref="B31:G31"/>
    <mergeCell ref="B50:G50"/>
    <mergeCell ref="B34:G34"/>
    <mergeCell ref="B35:G35"/>
    <mergeCell ref="F37:G37"/>
    <mergeCell ref="B38:G38"/>
    <mergeCell ref="B39:G39"/>
    <mergeCell ref="B41:G41"/>
    <mergeCell ref="F44:G44"/>
    <mergeCell ref="B45:G45"/>
    <mergeCell ref="B46:G46"/>
    <mergeCell ref="C48:G48"/>
    <mergeCell ref="B49:G49"/>
    <mergeCell ref="B72:G72"/>
    <mergeCell ref="C52:G52"/>
    <mergeCell ref="B53:G53"/>
    <mergeCell ref="B54:G54"/>
    <mergeCell ref="C56:G56"/>
    <mergeCell ref="B57:G57"/>
    <mergeCell ref="B60:G60"/>
    <mergeCell ref="C62:G62"/>
    <mergeCell ref="B65:G65"/>
    <mergeCell ref="F68:G68"/>
    <mergeCell ref="B69:G69"/>
    <mergeCell ref="B70:G70"/>
    <mergeCell ref="F92:G92"/>
    <mergeCell ref="B73:G73"/>
    <mergeCell ref="C75:G75"/>
    <mergeCell ref="B76:G76"/>
    <mergeCell ref="B77:G77"/>
    <mergeCell ref="B79:G79"/>
    <mergeCell ref="B80:G80"/>
    <mergeCell ref="F82:G82"/>
    <mergeCell ref="B83:G83"/>
    <mergeCell ref="F86:G86"/>
    <mergeCell ref="B87:G87"/>
    <mergeCell ref="C89:G89"/>
    <mergeCell ref="B96:G96"/>
    <mergeCell ref="B98:G98"/>
    <mergeCell ref="F100:G100"/>
    <mergeCell ref="B101:G101"/>
    <mergeCell ref="F103:G10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19</vt:i4>
      </vt:variant>
    </vt:vector>
  </HeadingPairs>
  <TitlesOfParts>
    <vt:vector size="26" baseType="lpstr">
      <vt:lpstr>Uchazeč</vt:lpstr>
      <vt:lpstr>Stavba</vt:lpstr>
      <vt:lpstr>VzorObjekt</vt:lpstr>
      <vt:lpstr>VzorPolozky</vt:lpstr>
      <vt:lpstr>Rekapitulace Objekt 01</vt:lpstr>
      <vt:lpstr>01 01 Pol</vt:lpstr>
      <vt:lpstr>01 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'01 02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kudlac</dc:creator>
  <cp:lastModifiedBy>Zdeněk Dočkal</cp:lastModifiedBy>
  <cp:lastPrinted>2012-06-29T07:38:16Z</cp:lastPrinted>
  <dcterms:created xsi:type="dcterms:W3CDTF">2009-04-08T07:15:50Z</dcterms:created>
  <dcterms:modified xsi:type="dcterms:W3CDTF">2016-06-06T12:40:25Z</dcterms:modified>
</cp:coreProperties>
</file>